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>
    <mc:Choice Requires="x15">
      <x15ac:absPath xmlns:x15ac="http://schemas.microsoft.com/office/spreadsheetml/2010/11/ac" url="X:\RAPS\SM\Analiza Monetara\FABS\organizatoric\2025\publicare iulie\BS\pachetul pentru publicare\publicare site\"/>
    </mc:Choice>
  </mc:AlternateContent>
  <xr:revisionPtr revIDLastSave="0" documentId="13_ncr:1_{B885F12E-A4A7-448A-A857-2822E3A9D5CE}" xr6:coauthVersionLast="47" xr6:coauthVersionMax="47" xr10:uidLastSave="{00000000-0000-0000-0000-000000000000}"/>
  <bookViews>
    <workbookView xWindow="67080" yWindow="-120" windowWidth="38640" windowHeight="21240" xr2:uid="{00000000-000D-0000-FFFF-FFFF00000000}"/>
  </bookViews>
  <sheets>
    <sheet name="2015- I-2025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8" i="1" l="1"/>
  <c r="AB48" i="1"/>
  <c r="AB43" i="1"/>
  <c r="AB39" i="1"/>
  <c r="AA36" i="1"/>
  <c r="AB32" i="1"/>
  <c r="AB29" i="1"/>
  <c r="AA29" i="1"/>
  <c r="AB25" i="1"/>
  <c r="AA25" i="1"/>
  <c r="AB16" i="1"/>
  <c r="AA16" i="1"/>
  <c r="AA6" i="1"/>
  <c r="Y48" i="1"/>
  <c r="X48" i="1"/>
  <c r="Z48" i="1"/>
  <c r="Y43" i="1"/>
  <c r="X43" i="1"/>
  <c r="Z43" i="1"/>
  <c r="X39" i="1"/>
  <c r="Z39" i="1"/>
  <c r="Y39" i="1"/>
  <c r="Y36" i="1"/>
  <c r="X36" i="1"/>
  <c r="Z36" i="1"/>
  <c r="Z32" i="1"/>
  <c r="Y32" i="1"/>
  <c r="X32" i="1"/>
  <c r="Z29" i="1"/>
  <c r="Y29" i="1"/>
  <c r="X29" i="1"/>
  <c r="Z25" i="1"/>
  <c r="Y25" i="1"/>
  <c r="X25" i="1"/>
  <c r="Z20" i="1"/>
  <c r="Y20" i="1"/>
  <c r="X20" i="1"/>
  <c r="Y16" i="1"/>
  <c r="X16" i="1"/>
  <c r="Z16" i="1"/>
  <c r="Z13" i="1"/>
  <c r="Y13" i="1"/>
  <c r="X13" i="1"/>
  <c r="Z9" i="1"/>
  <c r="Y9" i="1"/>
  <c r="X9" i="1"/>
  <c r="Z6" i="1"/>
  <c r="Y6" i="1"/>
  <c r="X6" i="1"/>
  <c r="AB13" i="1" l="1"/>
  <c r="AA32" i="1"/>
  <c r="AB20" i="1"/>
  <c r="AA13" i="1"/>
  <c r="AA43" i="1"/>
  <c r="AA20" i="1"/>
  <c r="AB9" i="1"/>
  <c r="AB5" i="1" s="1"/>
  <c r="AB36" i="1"/>
  <c r="AB28" i="1" s="1"/>
  <c r="AA39" i="1"/>
  <c r="AB6" i="1"/>
  <c r="AA9" i="1"/>
  <c r="Z5" i="1"/>
  <c r="Y28" i="1"/>
  <c r="Z28" i="1"/>
  <c r="Y5" i="1"/>
  <c r="X5" i="1"/>
  <c r="X28" i="1"/>
  <c r="AA5" i="1" l="1"/>
  <c r="AB51" i="1"/>
  <c r="AA28" i="1"/>
  <c r="AA51" i="1" s="1"/>
  <c r="Z51" i="1"/>
  <c r="X51" i="1"/>
  <c r="Y51" i="1"/>
</calcChain>
</file>

<file path=xl/sharedStrings.xml><?xml version="1.0" encoding="utf-8"?>
<sst xmlns="http://schemas.openxmlformats.org/spreadsheetml/2006/main" count="70" uniqueCount="50">
  <si>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</si>
  <si>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</si>
  <si>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</si>
  <si>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</si>
  <si>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</si>
  <si>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</si>
  <si>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</si>
  <si>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</si>
  <si>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</si>
  <si>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</si>
  <si>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</si>
  <si>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</si>
  <si>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</si>
  <si>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</si>
  <si>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</si>
  <si>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</si>
  <si>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</si>
  <si>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</si>
  <si>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</si>
  <si>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Stocuri financiare: Instrumente</t>
  </si>
  <si>
    <t>Active financiare</t>
  </si>
  <si>
    <t>F1 Aur monetar și Drepturi Speciale de Tragere</t>
  </si>
  <si>
    <t>F11 Aur monetar</t>
  </si>
  <si>
    <t>F12 DST</t>
  </si>
  <si>
    <t>F2 Numerar și depozite</t>
  </si>
  <si>
    <t>F21 Numerar</t>
  </si>
  <si>
    <t>F22 Depozite transferabile</t>
  </si>
  <si>
    <t>F29 Alte depozite</t>
  </si>
  <si>
    <t>F3 Titluri de natura datoriei</t>
  </si>
  <si>
    <t>F31 Termen scurt</t>
  </si>
  <si>
    <t>F32 Termen lung</t>
  </si>
  <si>
    <t>F4 Împrumuturi</t>
  </si>
  <si>
    <t>F41 Termen scurt</t>
  </si>
  <si>
    <t>F42 Termen lung</t>
  </si>
  <si>
    <t>F5 Acțiuni și participații ale fondurilor de investiții</t>
  </si>
  <si>
    <t>F6 Sisteme de asigurări, de pensii și scheme de garanții standardizate</t>
  </si>
  <si>
    <t xml:space="preserve">F61 Provizioane tehnice de asigurări generale </t>
  </si>
  <si>
    <t xml:space="preserve">F62 Drepturi asupra asigurărilor de viață și a rentelor </t>
  </si>
  <si>
    <t xml:space="preserve">F66 Provizioane pentru executarea garanțiilor standardizate </t>
  </si>
  <si>
    <t xml:space="preserve">F7 Instrumente financiare derivate și opțiunile pe acțiuni ale angajaților </t>
  </si>
  <si>
    <t>F8 Alte conturi de primit</t>
  </si>
  <si>
    <t xml:space="preserve">F81 Credite comerciale și avansuri </t>
  </si>
  <si>
    <t xml:space="preserve">F89 Alte conturi de primit, excluzând creditele comerciale și </t>
  </si>
  <si>
    <t>Pasive</t>
  </si>
  <si>
    <t xml:space="preserve">F8 Alte conturi de plătit </t>
  </si>
  <si>
    <t>F89 Alte conturi de plătit, excluzând creditele comerciale și avansuri</t>
  </si>
  <si>
    <t>Valoarea financiară netă</t>
  </si>
  <si>
    <t>III-2024</t>
  </si>
  <si>
    <t>IV-2024</t>
  </si>
  <si>
    <t>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</si>
</sst>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\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 tint="0.79998168889431442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12"/>
      <color indexed="8"/>
      <name val="Calibri"/>
      <family val="2"/>
    </font>
    <font>
      <sz val="8"/>
      <name val="Calibri"/>
      <family val="2"/>
      <scheme val="minor"/>
    </font>
    <font>
      <b/>
      <sz val="10"/>
      <color theme="2" tint="-0.74999237037263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color theme="2" tint="-0.749992370372631"/>
      <name val="Calibri"/>
      <family val="2"/>
      <charset val="204"/>
      <scheme val="minor"/>
    </font>
    <font>
      <sz val="10"/>
      <color rgb="FF4FC54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wrapText="1"/>
    </xf>
    <xf numFmtId="0" fontId="8" fillId="0" borderId="6" xfId="0" applyFont="1" applyBorder="1" applyAlignment="1">
      <alignment horizontal="left" vertical="top"/>
    </xf>
    <xf numFmtId="0" fontId="11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indent="2"/>
    </xf>
    <xf numFmtId="0" fontId="10" fillId="0" borderId="9" xfId="0" applyFont="1" applyBorder="1" applyAlignment="1">
      <alignment horizontal="left" vertical="top" indent="2"/>
    </xf>
    <xf numFmtId="0" fontId="8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indent="2"/>
    </xf>
    <xf numFmtId="0" fontId="14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left" vertical="top" wrapText="1"/>
    </xf>
    <xf numFmtId="165" fontId="16" fillId="2" borderId="13" xfId="1" applyNumberFormat="1" applyFont="1" applyFill="1" applyBorder="1" applyAlignment="1">
      <alignment vertical="center" wrapText="1"/>
    </xf>
    <xf numFmtId="165" fontId="17" fillId="0" borderId="2" xfId="0" applyNumberFormat="1" applyFont="1" applyBorder="1" applyAlignment="1">
      <alignment horizontal="right" vertical="center"/>
    </xf>
    <xf numFmtId="165" fontId="18" fillId="0" borderId="5" xfId="0" applyNumberFormat="1" applyFont="1" applyBorder="1" applyAlignment="1" applyProtection="1">
      <alignment horizontal="right" vertical="center"/>
      <protection locked="0"/>
    </xf>
    <xf numFmtId="165" fontId="17" fillId="0" borderId="10" xfId="0" applyNumberFormat="1" applyFont="1" applyBorder="1" applyAlignment="1">
      <alignment horizontal="right" vertical="center"/>
    </xf>
    <xf numFmtId="165" fontId="17" fillId="0" borderId="7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 applyProtection="1">
      <alignment horizontal="right" vertical="center"/>
      <protection locked="0"/>
    </xf>
    <xf numFmtId="165" fontId="19" fillId="0" borderId="0" xfId="0" applyNumberFormat="1" applyFont="1" applyAlignment="1">
      <alignment horizontal="right" vertical="center" wrapText="1"/>
    </xf>
    <xf numFmtId="0" fontId="12" fillId="3" borderId="12" xfId="0" applyFont="1" applyFill="1" applyBorder="1" applyAlignment="1">
      <alignment horizontal="center" vertical="center" wrapText="1"/>
    </xf>
    <xf numFmtId="164" fontId="11" fillId="2" borderId="17" xfId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 applyProtection="1">
      <alignment horizontal="right" vertical="center"/>
      <protection locked="0"/>
    </xf>
    <xf numFmtId="164" fontId="8" fillId="0" borderId="10" xfId="0" applyNumberFormat="1" applyFont="1" applyBorder="1" applyAlignment="1">
      <alignment horizontal="right" vertical="center"/>
    </xf>
    <xf numFmtId="164" fontId="10" fillId="0" borderId="18" xfId="0" applyNumberFormat="1" applyFont="1" applyBorder="1" applyAlignment="1" applyProtection="1">
      <alignment horizontal="right" vertical="center"/>
      <protection locked="0"/>
    </xf>
    <xf numFmtId="164" fontId="8" fillId="0" borderId="7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 applyProtection="1">
      <alignment horizontal="right" vertical="center"/>
      <protection locked="0"/>
    </xf>
    <xf numFmtId="2" fontId="5" fillId="0" borderId="0" xfId="0" applyNumberFormat="1" applyFont="1" applyAlignment="1">
      <alignment horizontal="right" vertical="top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 summaryRight="0"/>
    <pageSetUpPr fitToPage="1"/>
  </sheetPr>
  <dimension ref="B1:AB335"/>
  <sheetViews>
    <sheetView showGridLines="0" tabSelected="1" zoomScaleNormal="100" zoomScaleSheetLayoutView="70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AB2" sqref="AB2"/>
    </sheetView>
  </sheetViews>
  <sheetFormatPr defaultColWidth="9.1796875" defaultRowHeight="10.5" x14ac:dyDescent="0.35"/>
  <cols>
    <col min="1" max="1" customWidth="true" style="1" width="5.7265625" collapsed="false"/>
    <col min="2" max="2" customWidth="true" style="1" width="50.453125" collapsed="false"/>
    <col min="3" max="16" customWidth="true" style="1" width="15.54296875" collapsed="false"/>
    <col min="17" max="17" customWidth="true" style="1" width="15.453125" collapsed="false"/>
    <col min="18" max="28" customWidth="true" style="1" width="15.54296875" collapsed="false"/>
    <col min="29" max="16384" style="1" width="9.1796875" collapsed="false"/>
  </cols>
  <sheetData>
    <row r="1" spans="2:28" ht="3.75" customHeight="1" x14ac:dyDescent="0.35"/>
    <row r="2" spans="2:28" ht="28.5" customHeight="1" x14ac:dyDescent="0.5500000000000000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3"/>
      <c r="W2" s="23"/>
      <c r="X2" s="23"/>
      <c r="Y2" s="23"/>
      <c r="Z2" s="23"/>
      <c r="AA2" s="23"/>
      <c r="AB2" s="23" t="s">
        <v>13</v>
      </c>
    </row>
    <row r="3" spans="2:28" s="4" customFormat="1" ht="21" customHeight="1" x14ac:dyDescent="0.35">
      <c r="B3" s="44" t="s">
        <v>19</v>
      </c>
      <c r="C3" s="49">
        <v>2015</v>
      </c>
      <c r="D3" s="49">
        <v>2016</v>
      </c>
      <c r="E3" s="49">
        <v>2017</v>
      </c>
      <c r="F3" s="49">
        <v>2018</v>
      </c>
      <c r="G3" s="49">
        <v>2019</v>
      </c>
      <c r="H3" s="46">
        <v>2020</v>
      </c>
      <c r="I3" s="47"/>
      <c r="J3" s="47"/>
      <c r="K3" s="48"/>
      <c r="L3" s="46">
        <v>2021</v>
      </c>
      <c r="M3" s="47"/>
      <c r="N3" s="47"/>
      <c r="O3" s="48"/>
      <c r="P3" s="41">
        <v>2022</v>
      </c>
      <c r="Q3" s="42"/>
      <c r="R3" s="42"/>
      <c r="S3" s="42"/>
      <c r="T3" s="41">
        <v>2023</v>
      </c>
      <c r="U3" s="42"/>
      <c r="V3" s="42"/>
      <c r="W3" s="43"/>
      <c r="X3" s="41">
        <v>2024</v>
      </c>
      <c r="Y3" s="42"/>
      <c r="Z3" s="42"/>
      <c r="AA3" s="43"/>
      <c r="AB3" s="32">
        <v>2025</v>
      </c>
    </row>
    <row r="4" spans="2:28" s="4" customFormat="1" ht="21" customHeight="1" x14ac:dyDescent="0.35">
      <c r="B4" s="45"/>
      <c r="C4" s="50"/>
      <c r="D4" s="50"/>
      <c r="E4" s="50"/>
      <c r="F4" s="50"/>
      <c r="G4" s="50"/>
      <c r="H4" s="17" t="s">
        <v>2</v>
      </c>
      <c r="I4" s="17" t="s">
        <v>0</v>
      </c>
      <c r="J4" s="17" t="s">
        <v>1</v>
      </c>
      <c r="K4" s="17" t="s">
        <v>8</v>
      </c>
      <c r="L4" s="17" t="s">
        <v>3</v>
      </c>
      <c r="M4" s="17" t="s">
        <v>4</v>
      </c>
      <c r="N4" s="17" t="s">
        <v>5</v>
      </c>
      <c r="O4" s="17" t="s">
        <v>9</v>
      </c>
      <c r="P4" s="17" t="s">
        <v>7</v>
      </c>
      <c r="Q4" s="17" t="s">
        <v>6</v>
      </c>
      <c r="R4" s="17" t="s">
        <v>10</v>
      </c>
      <c r="S4" s="17" t="s">
        <v>11</v>
      </c>
      <c r="T4" s="17" t="s">
        <v>12</v>
      </c>
      <c r="U4" s="17" t="s">
        <v>14</v>
      </c>
      <c r="V4" s="17" t="s">
        <v>18</v>
      </c>
      <c r="W4" s="17" t="s">
        <v>15</v>
      </c>
      <c r="X4" s="17" t="s">
        <v>16</v>
      </c>
      <c r="Y4" s="17" t="s">
        <v>17</v>
      </c>
      <c r="Z4" s="17" t="s">
        <v>47</v>
      </c>
      <c r="AA4" s="17" t="s">
        <v>48</v>
      </c>
      <c r="AB4" s="17" t="s">
        <v>49</v>
      </c>
    </row>
    <row r="5" spans="2:28" s="5" customFormat="1" ht="13" x14ac:dyDescent="0.35">
      <c r="B5" s="14" t="s">
        <v>20</v>
      </c>
      <c r="C5" s="25">
        <v>408102.9903172286</v>
      </c>
      <c r="D5" s="25">
        <v>443770.57979453687</v>
      </c>
      <c r="E5" s="25">
        <v>457066.33229721338</v>
      </c>
      <c r="F5" s="25">
        <v>474880.68839083076</v>
      </c>
      <c r="G5" s="25">
        <v>490454.45108774473</v>
      </c>
      <c r="H5" s="25">
        <v>507998.8835523231</v>
      </c>
      <c r="I5" s="25">
        <v>514757.66966755054</v>
      </c>
      <c r="J5" s="25">
        <v>524882.81133943528</v>
      </c>
      <c r="K5" s="25">
        <v>549409.80875760189</v>
      </c>
      <c r="L5" s="25">
        <v>566076.57889774616</v>
      </c>
      <c r="M5" s="25">
        <v>583818.15515432623</v>
      </c>
      <c r="N5" s="25">
        <v>595097.7656589587</v>
      </c>
      <c r="O5" s="25">
        <v>615530.16692760435</v>
      </c>
      <c r="P5" s="25">
        <v>616675.04092380148</v>
      </c>
      <c r="Q5" s="25">
        <v>635695.97392584872</v>
      </c>
      <c r="R5" s="25">
        <v>670409.05148930871</v>
      </c>
      <c r="S5" s="25">
        <v>696959.0941545309</v>
      </c>
      <c r="T5" s="25">
        <v>706206.82786687091</v>
      </c>
      <c r="U5" s="25">
        <v>728819.34143436211</v>
      </c>
      <c r="V5" s="25">
        <v>731043.33943943609</v>
      </c>
      <c r="W5" s="25">
        <v>760948.2038846279</v>
      </c>
      <c r="X5" s="33">
        <f t="shared" ref="X5:AB5" si="0">X6+X9+X13+X16+X19+X20+X24+X25</f>
        <v>775455.41020313813</v>
      </c>
      <c r="Y5" s="33">
        <f t="shared" si="0"/>
        <v>793017.34171008586</v>
      </c>
      <c r="Z5" s="33">
        <f t="shared" si="0"/>
        <v>816852.80753804534</v>
      </c>
      <c r="AA5" s="33">
        <f t="shared" si="0"/>
        <v>846184.57228590897</v>
      </c>
      <c r="AB5" s="33">
        <f t="shared" si="0"/>
        <v>847661.13138142158</v>
      </c>
    </row>
    <row r="6" spans="2:28" s="15" customFormat="1" ht="13" x14ac:dyDescent="0.35">
      <c r="B6" s="18" t="s">
        <v>21</v>
      </c>
      <c r="C6" s="26">
        <v>397.75458208000003</v>
      </c>
      <c r="D6" s="26">
        <v>60.295250959999997</v>
      </c>
      <c r="E6" s="26">
        <v>57.891199999999998</v>
      </c>
      <c r="F6" s="26">
        <v>53.509229230000003</v>
      </c>
      <c r="G6" s="26">
        <v>71.711012670000002</v>
      </c>
      <c r="H6" s="26">
        <v>235.02498289000002</v>
      </c>
      <c r="I6" s="26">
        <v>75.323815910000008</v>
      </c>
      <c r="J6" s="26">
        <v>241.12112368000001</v>
      </c>
      <c r="K6" s="26">
        <v>99.817450239999985</v>
      </c>
      <c r="L6" s="26">
        <v>114.28820734999999</v>
      </c>
      <c r="M6" s="26">
        <v>243.23476496000001</v>
      </c>
      <c r="N6" s="26">
        <v>4257.17736582</v>
      </c>
      <c r="O6" s="26">
        <v>209.07428184</v>
      </c>
      <c r="P6" s="26">
        <v>159.89067815999999</v>
      </c>
      <c r="Q6" s="26">
        <v>99.642072430000013</v>
      </c>
      <c r="R6" s="26">
        <v>200.98430669999999</v>
      </c>
      <c r="S6" s="26">
        <v>101.35276823999999</v>
      </c>
      <c r="T6" s="26">
        <v>110.37812058</v>
      </c>
      <c r="U6" s="26">
        <v>104.64698428</v>
      </c>
      <c r="V6" s="26">
        <v>104.27609287</v>
      </c>
      <c r="W6" s="26">
        <v>289.36233561</v>
      </c>
      <c r="X6" s="34">
        <f t="shared" ref="X6:AB6" si="1">+X7+X8</f>
        <v>104.99721732999998</v>
      </c>
      <c r="Y6" s="34">
        <f t="shared" si="1"/>
        <v>311.82986302</v>
      </c>
      <c r="Z6" s="34">
        <f t="shared" si="1"/>
        <v>118.19743811000001</v>
      </c>
      <c r="AA6" s="34">
        <f t="shared" si="1"/>
        <v>137.322711</v>
      </c>
      <c r="AB6" s="34">
        <f t="shared" si="1"/>
        <v>136.57377381999999</v>
      </c>
    </row>
    <row r="7" spans="2:28" s="6" customFormat="1" ht="11.25" customHeight="1" x14ac:dyDescent="0.35">
      <c r="B7" s="19" t="s">
        <v>22</v>
      </c>
      <c r="C7" s="27">
        <v>50.031758979999999</v>
      </c>
      <c r="D7" s="27">
        <v>54.615891679999997</v>
      </c>
      <c r="E7" s="27">
        <v>52.642299999999999</v>
      </c>
      <c r="F7" s="27">
        <v>51.53305091</v>
      </c>
      <c r="G7" s="27">
        <v>61.960962739999999</v>
      </c>
      <c r="H7" s="27">
        <v>70.213153309999996</v>
      </c>
      <c r="I7" s="27">
        <v>72.353705650000009</v>
      </c>
      <c r="J7" s="27">
        <v>74.805989280000006</v>
      </c>
      <c r="K7" s="27">
        <v>76.886271099999988</v>
      </c>
      <c r="L7" s="27">
        <v>73.994257319999988</v>
      </c>
      <c r="M7" s="27">
        <v>76.015343560000005</v>
      </c>
      <c r="N7" s="27">
        <v>73.235968200000002</v>
      </c>
      <c r="O7" s="27">
        <v>75.976156610000004</v>
      </c>
      <c r="P7" s="27">
        <v>83.45598751</v>
      </c>
      <c r="Q7" s="27">
        <v>83.266102010000012</v>
      </c>
      <c r="R7" s="27">
        <v>75.409984390000005</v>
      </c>
      <c r="S7" s="27">
        <v>82.312308069999986</v>
      </c>
      <c r="T7" s="27">
        <v>86.240352060000006</v>
      </c>
      <c r="U7" s="27">
        <v>83.199196549999996</v>
      </c>
      <c r="V7" s="27">
        <v>82.024603450000001</v>
      </c>
      <c r="W7" s="27">
        <v>85.533229860000006</v>
      </c>
      <c r="X7" s="35">
        <v>92.188147879999988</v>
      </c>
      <c r="Y7" s="35">
        <v>98.971820930000007</v>
      </c>
      <c r="Z7" s="35">
        <v>110.84357865000001</v>
      </c>
      <c r="AA7" s="35">
        <v>115.63959225000001</v>
      </c>
      <c r="AB7" s="35">
        <v>131.31525744999999</v>
      </c>
    </row>
    <row r="8" spans="2:28" s="6" customFormat="1" ht="11.25" customHeight="1" x14ac:dyDescent="0.35">
      <c r="B8" s="19" t="s">
        <v>23</v>
      </c>
      <c r="C8" s="27">
        <v>347.72282310000003</v>
      </c>
      <c r="D8" s="27">
        <v>5.6793592799999999</v>
      </c>
      <c r="E8" s="27">
        <v>5.2488999999999999</v>
      </c>
      <c r="F8" s="27">
        <v>1.97617832</v>
      </c>
      <c r="G8" s="27">
        <v>9.7500499299999994</v>
      </c>
      <c r="H8" s="27">
        <v>164.81182958000002</v>
      </c>
      <c r="I8" s="27">
        <v>2.9701102599999998</v>
      </c>
      <c r="J8" s="27">
        <v>166.31513440000001</v>
      </c>
      <c r="K8" s="27">
        <v>22.931179140000001</v>
      </c>
      <c r="L8" s="27">
        <v>40.293950029999998</v>
      </c>
      <c r="M8" s="27">
        <v>167.21942140000002</v>
      </c>
      <c r="N8" s="27">
        <v>4183.9413976200003</v>
      </c>
      <c r="O8" s="27">
        <v>133.09812522999999</v>
      </c>
      <c r="P8" s="27">
        <v>76.434690650000007</v>
      </c>
      <c r="Q8" s="27">
        <v>16.375970420000002</v>
      </c>
      <c r="R8" s="27">
        <v>125.57432231</v>
      </c>
      <c r="S8" s="27">
        <v>19.040460170000003</v>
      </c>
      <c r="T8" s="27">
        <v>24.137768519999998</v>
      </c>
      <c r="U8" s="27">
        <v>21.447787730000002</v>
      </c>
      <c r="V8" s="27">
        <v>22.251489420000002</v>
      </c>
      <c r="W8" s="27">
        <v>203.82910575</v>
      </c>
      <c r="X8" s="35">
        <v>12.809069450000001</v>
      </c>
      <c r="Y8" s="35">
        <v>212.85804209</v>
      </c>
      <c r="Z8" s="35">
        <v>7.3538594599999998</v>
      </c>
      <c r="AA8" s="35">
        <v>21.683118749999998</v>
      </c>
      <c r="AB8" s="35">
        <v>5.2585163699999997</v>
      </c>
    </row>
    <row r="9" spans="2:28" s="16" customFormat="1" ht="13" x14ac:dyDescent="0.35">
      <c r="B9" s="21" t="s">
        <v>24</v>
      </c>
      <c r="C9" s="28">
        <v>146767.9641936936</v>
      </c>
      <c r="D9" s="28">
        <v>154707.58176299662</v>
      </c>
      <c r="E9" s="28">
        <v>159711.02828590997</v>
      </c>
      <c r="F9" s="28">
        <v>161975.43960848002</v>
      </c>
      <c r="G9" s="28">
        <v>163382.06647260999</v>
      </c>
      <c r="H9" s="28">
        <v>170319.82525757002</v>
      </c>
      <c r="I9" s="28">
        <v>177149.32132450002</v>
      </c>
      <c r="J9" s="28">
        <v>180803.39879634001</v>
      </c>
      <c r="K9" s="28">
        <v>192137.94657447003</v>
      </c>
      <c r="L9" s="28">
        <v>194290.18543365004</v>
      </c>
      <c r="M9" s="28">
        <v>201348.88576410999</v>
      </c>
      <c r="N9" s="28">
        <v>206026.24642778997</v>
      </c>
      <c r="O9" s="28">
        <v>219520.59453839</v>
      </c>
      <c r="P9" s="28">
        <v>205742.65384012001</v>
      </c>
      <c r="Q9" s="28">
        <v>206554.66372434</v>
      </c>
      <c r="R9" s="28">
        <v>229100.05982161002</v>
      </c>
      <c r="S9" s="28">
        <v>221555.73279747</v>
      </c>
      <c r="T9" s="28">
        <v>219532.13501743003</v>
      </c>
      <c r="U9" s="28">
        <v>228738.43919505528</v>
      </c>
      <c r="V9" s="28">
        <v>228102.55904108621</v>
      </c>
      <c r="W9" s="28">
        <v>242804.21275486361</v>
      </c>
      <c r="X9" s="36">
        <f t="shared" ref="X9:AB9" si="2">+X10+X11+X12</f>
        <v>241456.81278694631</v>
      </c>
      <c r="Y9" s="36">
        <f t="shared" si="2"/>
        <v>245479.64326911501</v>
      </c>
      <c r="Z9" s="36">
        <f t="shared" si="2"/>
        <v>253813.61020403652</v>
      </c>
      <c r="AA9" s="36">
        <f t="shared" si="2"/>
        <v>263632.9685652412</v>
      </c>
      <c r="AB9" s="36">
        <f t="shared" si="2"/>
        <v>261141.79049282003</v>
      </c>
    </row>
    <row r="10" spans="2:28" s="6" customFormat="1" ht="11.25" customHeight="1" x14ac:dyDescent="0.35">
      <c r="B10" s="19" t="s">
        <v>25</v>
      </c>
      <c r="C10" s="27">
        <v>57071.681652447696</v>
      </c>
      <c r="D10" s="27">
        <v>52443.540628641451</v>
      </c>
      <c r="E10" s="27">
        <v>42294.254074878467</v>
      </c>
      <c r="F10" s="27">
        <v>37612.077847829256</v>
      </c>
      <c r="G10" s="27">
        <v>34804.272397086694</v>
      </c>
      <c r="H10" s="27">
        <v>39578.874572383633</v>
      </c>
      <c r="I10" s="27">
        <v>41212.317360412388</v>
      </c>
      <c r="J10" s="27">
        <v>37738.619012354371</v>
      </c>
      <c r="K10" s="27">
        <v>40049.711696444836</v>
      </c>
      <c r="L10" s="27">
        <v>42656.515726474099</v>
      </c>
      <c r="M10" s="27">
        <v>44708.127071603609</v>
      </c>
      <c r="N10" s="27">
        <v>43464.157288827293</v>
      </c>
      <c r="O10" s="27">
        <v>44229.137053469996</v>
      </c>
      <c r="P10" s="27">
        <v>48333.463203790001</v>
      </c>
      <c r="Q10" s="27">
        <v>44237.64872736999</v>
      </c>
      <c r="R10" s="27">
        <v>42640.068990853979</v>
      </c>
      <c r="S10" s="27">
        <v>45762.18915384468</v>
      </c>
      <c r="T10" s="27">
        <v>45939.446768662303</v>
      </c>
      <c r="U10" s="27">
        <v>47472.510778800002</v>
      </c>
      <c r="V10" s="27">
        <v>47998.851789709996</v>
      </c>
      <c r="W10" s="27">
        <v>50870.633859620008</v>
      </c>
      <c r="X10" s="35">
        <v>49450.329156390013</v>
      </c>
      <c r="Y10" s="35">
        <v>50497.711369780001</v>
      </c>
      <c r="Z10" s="35">
        <v>52192.249654029998</v>
      </c>
      <c r="AA10" s="35">
        <v>57959.485112669994</v>
      </c>
      <c r="AB10" s="35">
        <v>55846.886856467667</v>
      </c>
    </row>
    <row r="11" spans="2:28" s="6" customFormat="1" ht="11.25" customHeight="1" x14ac:dyDescent="0.35">
      <c r="B11" s="19" t="s">
        <v>26</v>
      </c>
      <c r="C11" s="27">
        <v>39072.928061662809</v>
      </c>
      <c r="D11" s="27">
        <v>45557.369974756453</v>
      </c>
      <c r="E11" s="27">
        <v>57068.659210741527</v>
      </c>
      <c r="F11" s="27">
        <v>63512.582730290749</v>
      </c>
      <c r="G11" s="27">
        <v>66873.401140353308</v>
      </c>
      <c r="H11" s="27">
        <v>77524.192589086379</v>
      </c>
      <c r="I11" s="27">
        <v>83036.880514447621</v>
      </c>
      <c r="J11" s="27">
        <v>89578.922694835637</v>
      </c>
      <c r="K11" s="27">
        <v>84828.193194045176</v>
      </c>
      <c r="L11" s="27">
        <v>97212.193287575908</v>
      </c>
      <c r="M11" s="27">
        <v>101886.55451941639</v>
      </c>
      <c r="N11" s="27">
        <v>107976.9370971827</v>
      </c>
      <c r="O11" s="27">
        <v>102269.38107841001</v>
      </c>
      <c r="P11" s="27">
        <v>105500.63865597</v>
      </c>
      <c r="Q11" s="27">
        <v>109854.52671798</v>
      </c>
      <c r="R11" s="27">
        <v>125626.21160290603</v>
      </c>
      <c r="S11" s="27">
        <v>100891.13389907533</v>
      </c>
      <c r="T11" s="27">
        <v>107673.9662396877</v>
      </c>
      <c r="U11" s="27">
        <v>113976.57512356999</v>
      </c>
      <c r="V11" s="27">
        <v>113241.93271129001</v>
      </c>
      <c r="W11" s="27">
        <v>120997.53506738</v>
      </c>
      <c r="X11" s="35">
        <v>125381.06194752529</v>
      </c>
      <c r="Y11" s="35">
        <v>130814.65635685</v>
      </c>
      <c r="Z11" s="35">
        <v>130954.34683643001</v>
      </c>
      <c r="AA11" s="35">
        <v>129077.54705189998</v>
      </c>
      <c r="AB11" s="35">
        <v>133826.16067187235</v>
      </c>
    </row>
    <row r="12" spans="2:28" s="6" customFormat="1" ht="11.25" customHeight="1" x14ac:dyDescent="0.35">
      <c r="B12" s="20" t="s">
        <v>27</v>
      </c>
      <c r="C12" s="27">
        <v>50623.354479583097</v>
      </c>
      <c r="D12" s="27">
        <v>56706.6711595987</v>
      </c>
      <c r="E12" s="27">
        <v>60348.115000289996</v>
      </c>
      <c r="F12" s="27">
        <v>60850.779030360005</v>
      </c>
      <c r="G12" s="27">
        <v>61704.392935169992</v>
      </c>
      <c r="H12" s="27">
        <v>53216.758096100006</v>
      </c>
      <c r="I12" s="27">
        <v>52900.123449639999</v>
      </c>
      <c r="J12" s="27">
        <v>53485.857089149991</v>
      </c>
      <c r="K12" s="27">
        <v>67260.041683980002</v>
      </c>
      <c r="L12" s="27">
        <v>54421.476419600003</v>
      </c>
      <c r="M12" s="27">
        <v>54754.204173090002</v>
      </c>
      <c r="N12" s="27">
        <v>54585.152041779991</v>
      </c>
      <c r="O12" s="27">
        <v>73022.076406509994</v>
      </c>
      <c r="P12" s="27">
        <v>51908.551980360004</v>
      </c>
      <c r="Q12" s="27">
        <v>52462.48827899</v>
      </c>
      <c r="R12" s="27">
        <v>60833.779227849998</v>
      </c>
      <c r="S12" s="27">
        <v>74902.409744549994</v>
      </c>
      <c r="T12" s="27">
        <v>65918.722009080026</v>
      </c>
      <c r="U12" s="27">
        <v>67289.353292685293</v>
      </c>
      <c r="V12" s="27">
        <v>66861.77454008619</v>
      </c>
      <c r="W12" s="27">
        <v>70936.043827863599</v>
      </c>
      <c r="X12" s="37">
        <v>66625.421683031003</v>
      </c>
      <c r="Y12" s="37">
        <v>64167.275542485011</v>
      </c>
      <c r="Z12" s="37">
        <v>70667.013713576496</v>
      </c>
      <c r="AA12" s="37">
        <v>76595.936400671198</v>
      </c>
      <c r="AB12" s="37">
        <v>71468.74296448</v>
      </c>
    </row>
    <row r="13" spans="2:28" s="16" customFormat="1" ht="13" x14ac:dyDescent="0.35">
      <c r="B13" s="21" t="s">
        <v>28</v>
      </c>
      <c r="C13" s="28">
        <v>27225.906311269999</v>
      </c>
      <c r="D13" s="28">
        <v>51484.68033784</v>
      </c>
      <c r="E13" s="28">
        <v>54893.534008159993</v>
      </c>
      <c r="F13" s="28">
        <v>56584.888128669991</v>
      </c>
      <c r="G13" s="28">
        <v>58524.270417470005</v>
      </c>
      <c r="H13" s="28">
        <v>59153.062750849989</v>
      </c>
      <c r="I13" s="28">
        <v>61922.639632840001</v>
      </c>
      <c r="J13" s="28">
        <v>64853.293396929992</v>
      </c>
      <c r="K13" s="28">
        <v>69168.335336370001</v>
      </c>
      <c r="L13" s="28">
        <v>72753.309906359995</v>
      </c>
      <c r="M13" s="28">
        <v>74415.565022440001</v>
      </c>
      <c r="N13" s="28">
        <v>69462.325249799993</v>
      </c>
      <c r="O13" s="28">
        <v>70188.463991600001</v>
      </c>
      <c r="P13" s="28">
        <v>67964.207408139991</v>
      </c>
      <c r="Q13" s="28">
        <v>73451.205222780016</v>
      </c>
      <c r="R13" s="28">
        <v>74833.68072212</v>
      </c>
      <c r="S13" s="28">
        <v>93393.536255269995</v>
      </c>
      <c r="T13" s="28">
        <v>107295.44243223002</v>
      </c>
      <c r="U13" s="28">
        <v>115346.45331874001</v>
      </c>
      <c r="V13" s="28">
        <v>118690.23395684999</v>
      </c>
      <c r="W13" s="28">
        <v>126648.59342157</v>
      </c>
      <c r="X13" s="36">
        <f t="shared" ref="X13:AB13" si="3">+X14+X15</f>
        <v>132968.02142622008</v>
      </c>
      <c r="Y13" s="36">
        <f t="shared" si="3"/>
        <v>130177.66007314077</v>
      </c>
      <c r="Z13" s="36">
        <f t="shared" si="3"/>
        <v>136718.51970559094</v>
      </c>
      <c r="AA13" s="36">
        <f t="shared" si="3"/>
        <v>137822.91609042283</v>
      </c>
      <c r="AB13" s="36">
        <f t="shared" si="3"/>
        <v>132281.94551316672</v>
      </c>
    </row>
    <row r="14" spans="2:28" s="6" customFormat="1" ht="11.25" customHeight="1" x14ac:dyDescent="0.35">
      <c r="B14" s="19" t="s">
        <v>29</v>
      </c>
      <c r="C14" s="27">
        <v>7640.505603290163</v>
      </c>
      <c r="D14" s="27">
        <v>13916.257084389261</v>
      </c>
      <c r="E14" s="27">
        <v>17716.749973195365</v>
      </c>
      <c r="F14" s="27">
        <v>14920.432448197122</v>
      </c>
      <c r="G14" s="27">
        <v>14531.630467474655</v>
      </c>
      <c r="H14" s="27">
        <v>13297.530523137208</v>
      </c>
      <c r="I14" s="27">
        <v>17845.419008800538</v>
      </c>
      <c r="J14" s="27">
        <v>19541.737095256256</v>
      </c>
      <c r="K14" s="27">
        <v>21802.741255918118</v>
      </c>
      <c r="L14" s="27">
        <v>23085.360797475842</v>
      </c>
      <c r="M14" s="27">
        <v>24653.872055979416</v>
      </c>
      <c r="N14" s="27">
        <v>21871.244124464749</v>
      </c>
      <c r="O14" s="27">
        <v>23255.545676172009</v>
      </c>
      <c r="P14" s="27">
        <v>19773.535751475174</v>
      </c>
      <c r="Q14" s="27">
        <v>20259.664947989684</v>
      </c>
      <c r="R14" s="27">
        <v>20459.671582828934</v>
      </c>
      <c r="S14" s="27">
        <v>27856.993919833676</v>
      </c>
      <c r="T14" s="27">
        <v>33256.088546237828</v>
      </c>
      <c r="U14" s="27">
        <v>35403.1922779534</v>
      </c>
      <c r="V14" s="27">
        <v>34107.834273991073</v>
      </c>
      <c r="W14" s="27">
        <v>38206.861021888777</v>
      </c>
      <c r="X14" s="35">
        <v>38548.617742434217</v>
      </c>
      <c r="Y14" s="35">
        <v>35369.25225026712</v>
      </c>
      <c r="Z14" s="35">
        <v>40420.10022820325</v>
      </c>
      <c r="AA14" s="35">
        <v>39357.599310234888</v>
      </c>
      <c r="AB14" s="35">
        <v>37487.488124014337</v>
      </c>
    </row>
    <row r="15" spans="2:28" s="6" customFormat="1" ht="11.25" customHeight="1" x14ac:dyDescent="0.35">
      <c r="B15" s="20" t="s">
        <v>30</v>
      </c>
      <c r="C15" s="27">
        <v>19585.400707979836</v>
      </c>
      <c r="D15" s="27">
        <v>37568.423253450739</v>
      </c>
      <c r="E15" s="27">
        <v>37176.784034964629</v>
      </c>
      <c r="F15" s="27">
        <v>41664.455680472871</v>
      </c>
      <c r="G15" s="27">
        <v>43992.639949995348</v>
      </c>
      <c r="H15" s="27">
        <v>45855.532227712785</v>
      </c>
      <c r="I15" s="27">
        <v>44077.220624039466</v>
      </c>
      <c r="J15" s="27">
        <v>45311.556301673736</v>
      </c>
      <c r="K15" s="27">
        <v>47365.594080451883</v>
      </c>
      <c r="L15" s="27">
        <v>49667.949108884153</v>
      </c>
      <c r="M15" s="27">
        <v>49761.692966460585</v>
      </c>
      <c r="N15" s="27">
        <v>47591.081125335237</v>
      </c>
      <c r="O15" s="27">
        <v>46932.918315427989</v>
      </c>
      <c r="P15" s="27">
        <v>48190.671656664817</v>
      </c>
      <c r="Q15" s="27">
        <v>53191.540274790328</v>
      </c>
      <c r="R15" s="27">
        <v>54374.009139291062</v>
      </c>
      <c r="S15" s="27">
        <v>65536.542335436316</v>
      </c>
      <c r="T15" s="27">
        <v>74039.353885992183</v>
      </c>
      <c r="U15" s="27">
        <v>79943.261040786601</v>
      </c>
      <c r="V15" s="27">
        <v>84582.399682858915</v>
      </c>
      <c r="W15" s="27">
        <v>88441.732399681219</v>
      </c>
      <c r="X15" s="37">
        <v>94419.403683785844</v>
      </c>
      <c r="Y15" s="37">
        <v>94808.407822873647</v>
      </c>
      <c r="Z15" s="37">
        <v>96298.419477387681</v>
      </c>
      <c r="AA15" s="37">
        <v>98465.316780187932</v>
      </c>
      <c r="AB15" s="37">
        <v>94794.457389152391</v>
      </c>
    </row>
    <row r="16" spans="2:28" s="16" customFormat="1" ht="13" x14ac:dyDescent="0.35">
      <c r="B16" s="21" t="s">
        <v>31</v>
      </c>
      <c r="C16" s="28">
        <v>67588.277601109803</v>
      </c>
      <c r="D16" s="28">
        <v>65262.974688636903</v>
      </c>
      <c r="E16" s="28">
        <v>63759.356943930004</v>
      </c>
      <c r="F16" s="28">
        <v>66693.402391980009</v>
      </c>
      <c r="G16" s="28">
        <v>74352.644223419993</v>
      </c>
      <c r="H16" s="28">
        <v>77088.668318880009</v>
      </c>
      <c r="I16" s="28">
        <v>75952.347995329998</v>
      </c>
      <c r="J16" s="28">
        <v>78524.042827070007</v>
      </c>
      <c r="K16" s="28">
        <v>81055.734286239996</v>
      </c>
      <c r="L16" s="28">
        <v>83028.494278140002</v>
      </c>
      <c r="M16" s="28">
        <v>86937.160041430005</v>
      </c>
      <c r="N16" s="28">
        <v>91330.465911170002</v>
      </c>
      <c r="O16" s="28">
        <v>95226.558952389983</v>
      </c>
      <c r="P16" s="28">
        <v>102221.68552563283</v>
      </c>
      <c r="Q16" s="28">
        <v>105612.1340088357</v>
      </c>
      <c r="R16" s="28">
        <v>108326.42585809852</v>
      </c>
      <c r="S16" s="28">
        <v>109076.48166420136</v>
      </c>
      <c r="T16" s="28">
        <v>107470.06178049852</v>
      </c>
      <c r="U16" s="28">
        <v>109385.00427270828</v>
      </c>
      <c r="V16" s="28">
        <v>107862.82291927935</v>
      </c>
      <c r="W16" s="28">
        <v>109213.08873882447</v>
      </c>
      <c r="X16" s="36">
        <f t="shared" ref="X16:AB16" si="4">+X17+X18</f>
        <v>110452.19499096207</v>
      </c>
      <c r="Y16" s="36">
        <f t="shared" si="4"/>
        <v>115197.96764754158</v>
      </c>
      <c r="Z16" s="36">
        <f t="shared" si="4"/>
        <v>120817.29515792192</v>
      </c>
      <c r="AA16" s="36">
        <f t="shared" si="4"/>
        <v>127271.80967543613</v>
      </c>
      <c r="AB16" s="36">
        <f t="shared" si="4"/>
        <v>132264.90861499941</v>
      </c>
    </row>
    <row r="17" spans="2:28" s="6" customFormat="1" ht="11.25" customHeight="1" x14ac:dyDescent="0.35">
      <c r="B17" s="19" t="s">
        <v>32</v>
      </c>
      <c r="C17" s="27">
        <v>21835.363345975697</v>
      </c>
      <c r="D17" s="27">
        <v>9211.4775402984942</v>
      </c>
      <c r="E17" s="27">
        <v>9786.1879858865104</v>
      </c>
      <c r="F17" s="27">
        <v>10828.744901254164</v>
      </c>
      <c r="G17" s="27">
        <v>14815.295320264637</v>
      </c>
      <c r="H17" s="27">
        <v>16043.878514045769</v>
      </c>
      <c r="I17" s="27">
        <v>15649.20187196535</v>
      </c>
      <c r="J17" s="27">
        <v>16352.6423338979</v>
      </c>
      <c r="K17" s="27">
        <v>16194.705344090262</v>
      </c>
      <c r="L17" s="27">
        <v>16552.125501125061</v>
      </c>
      <c r="M17" s="27">
        <v>17042.01374707749</v>
      </c>
      <c r="N17" s="27">
        <v>17668.753640530467</v>
      </c>
      <c r="O17" s="27">
        <v>18748.105955258601</v>
      </c>
      <c r="P17" s="27">
        <v>24179.382934293189</v>
      </c>
      <c r="Q17" s="27">
        <v>24819.401278592955</v>
      </c>
      <c r="R17" s="27">
        <v>26019.531174826247</v>
      </c>
      <c r="S17" s="27">
        <v>24834.8771610121</v>
      </c>
      <c r="T17" s="27">
        <v>24660.203002571216</v>
      </c>
      <c r="U17" s="27">
        <v>24478.915159728407</v>
      </c>
      <c r="V17" s="27">
        <v>23637.878994308834</v>
      </c>
      <c r="W17" s="27">
        <v>22972.672814479043</v>
      </c>
      <c r="X17" s="35">
        <v>22665.723489161708</v>
      </c>
      <c r="Y17" s="35">
        <v>22701.301937934171</v>
      </c>
      <c r="Z17" s="35">
        <v>23329.721343826288</v>
      </c>
      <c r="AA17" s="35">
        <v>22964.681620147909</v>
      </c>
      <c r="AB17" s="35">
        <v>23116.10124759674</v>
      </c>
    </row>
    <row r="18" spans="2:28" s="6" customFormat="1" ht="11.25" customHeight="1" x14ac:dyDescent="0.35">
      <c r="B18" s="20" t="s">
        <v>33</v>
      </c>
      <c r="C18" s="27">
        <v>45752.914255134106</v>
      </c>
      <c r="D18" s="27">
        <v>56051.497148338407</v>
      </c>
      <c r="E18" s="27">
        <v>53973.16895804349</v>
      </c>
      <c r="F18" s="27">
        <v>55864.657490725847</v>
      </c>
      <c r="G18" s="27">
        <v>59537.348903155362</v>
      </c>
      <c r="H18" s="27">
        <v>61044.789804834239</v>
      </c>
      <c r="I18" s="27">
        <v>60303.146123364655</v>
      </c>
      <c r="J18" s="27">
        <v>62171.400493172107</v>
      </c>
      <c r="K18" s="27">
        <v>64861.028942149736</v>
      </c>
      <c r="L18" s="27">
        <v>66476.368777014941</v>
      </c>
      <c r="M18" s="27">
        <v>69895.146294352511</v>
      </c>
      <c r="N18" s="27">
        <v>73661.712270639531</v>
      </c>
      <c r="O18" s="27">
        <v>76478.45299713139</v>
      </c>
      <c r="P18" s="27">
        <v>78042.302591339641</v>
      </c>
      <c r="Q18" s="27">
        <v>80792.732730242744</v>
      </c>
      <c r="R18" s="27">
        <v>82306.894683272272</v>
      </c>
      <c r="S18" s="27">
        <v>84241.604503189257</v>
      </c>
      <c r="T18" s="27">
        <v>82809.858777927308</v>
      </c>
      <c r="U18" s="27">
        <v>84906.089112979869</v>
      </c>
      <c r="V18" s="27">
        <v>84224.943924970517</v>
      </c>
      <c r="W18" s="27">
        <v>86240.415924345434</v>
      </c>
      <c r="X18" s="37">
        <v>87786.471501800363</v>
      </c>
      <c r="Y18" s="37">
        <v>92496.665709607405</v>
      </c>
      <c r="Z18" s="37">
        <v>97487.573814095638</v>
      </c>
      <c r="AA18" s="37">
        <v>104307.12805528822</v>
      </c>
      <c r="AB18" s="37">
        <v>109148.80736740268</v>
      </c>
    </row>
    <row r="19" spans="2:28" s="16" customFormat="1" ht="13" x14ac:dyDescent="0.35">
      <c r="B19" s="13" t="s">
        <v>34</v>
      </c>
      <c r="C19" s="29">
        <v>111349.15067631123</v>
      </c>
      <c r="D19" s="29">
        <v>117443.72462733736</v>
      </c>
      <c r="E19" s="29">
        <v>123016.89919534196</v>
      </c>
      <c r="F19" s="29">
        <v>132110.41098663394</v>
      </c>
      <c r="G19" s="29">
        <v>137283.06075788802</v>
      </c>
      <c r="H19" s="29">
        <v>143663.4710534396</v>
      </c>
      <c r="I19" s="29">
        <v>142145.77672171092</v>
      </c>
      <c r="J19" s="29">
        <v>142654.31615112489</v>
      </c>
      <c r="K19" s="29">
        <v>146799.92032904003</v>
      </c>
      <c r="L19" s="29">
        <v>153504.23701691753</v>
      </c>
      <c r="M19" s="29">
        <v>157585.87971047708</v>
      </c>
      <c r="N19" s="29">
        <v>159920.12123101641</v>
      </c>
      <c r="O19" s="29">
        <v>164394.53503459474</v>
      </c>
      <c r="P19" s="29">
        <v>171349.17505005741</v>
      </c>
      <c r="Q19" s="29">
        <v>179199.96118364454</v>
      </c>
      <c r="R19" s="29">
        <v>186450.88632479263</v>
      </c>
      <c r="S19" s="29">
        <v>199332.93114694033</v>
      </c>
      <c r="T19" s="29">
        <v>199851.0957987188</v>
      </c>
      <c r="U19" s="29">
        <v>203812.33786542324</v>
      </c>
      <c r="V19" s="29">
        <v>207273.48320225519</v>
      </c>
      <c r="W19" s="29">
        <v>211394.25985898168</v>
      </c>
      <c r="X19" s="38">
        <v>220806.93895473873</v>
      </c>
      <c r="Y19" s="38">
        <v>228468.33719127573</v>
      </c>
      <c r="Z19" s="38">
        <v>232869.21805515327</v>
      </c>
      <c r="AA19" s="38">
        <v>242094.70011793033</v>
      </c>
      <c r="AB19" s="38">
        <v>246727.10645139962</v>
      </c>
    </row>
    <row r="20" spans="2:28" s="16" customFormat="1" ht="13" x14ac:dyDescent="0.35">
      <c r="B20" s="21" t="s">
        <v>35</v>
      </c>
      <c r="C20" s="28">
        <v>1510.1630200100001</v>
      </c>
      <c r="D20" s="28">
        <v>1599.4684825100001</v>
      </c>
      <c r="E20" s="28">
        <v>1610.98338061</v>
      </c>
      <c r="F20" s="28">
        <v>1928.3339850023103</v>
      </c>
      <c r="G20" s="28">
        <v>1718.13384502296</v>
      </c>
      <c r="H20" s="28">
        <v>1797.8727247604816</v>
      </c>
      <c r="I20" s="28">
        <v>1801.9904303429671</v>
      </c>
      <c r="J20" s="28">
        <v>1844.2542368705244</v>
      </c>
      <c r="K20" s="28">
        <v>1838.3605595061408</v>
      </c>
      <c r="L20" s="28">
        <v>1880.8252701401166</v>
      </c>
      <c r="M20" s="28">
        <v>1990.8364677880013</v>
      </c>
      <c r="N20" s="28">
        <v>2131.514860385907</v>
      </c>
      <c r="O20" s="28">
        <v>2243.5553411199835</v>
      </c>
      <c r="P20" s="28">
        <v>2272.2841032798992</v>
      </c>
      <c r="Q20" s="28">
        <v>2502.2292480150436</v>
      </c>
      <c r="R20" s="28">
        <v>2798.4613730986907</v>
      </c>
      <c r="S20" s="28">
        <v>2772.2473420969004</v>
      </c>
      <c r="T20" s="28">
        <v>2843.6823150548498</v>
      </c>
      <c r="U20" s="28">
        <v>2951.7441164240299</v>
      </c>
      <c r="V20" s="28">
        <v>3078.8105502189337</v>
      </c>
      <c r="W20" s="28">
        <v>3405.7738349895581</v>
      </c>
      <c r="X20" s="36">
        <f t="shared" ref="X20:AB20" si="5">+X21+X22+X23</f>
        <v>3342.4318463004979</v>
      </c>
      <c r="Y20" s="36">
        <f t="shared" si="5"/>
        <v>3677.4391432123348</v>
      </c>
      <c r="Z20" s="36">
        <f t="shared" si="5"/>
        <v>3702.880364095809</v>
      </c>
      <c r="AA20" s="36">
        <f t="shared" si="5"/>
        <v>3625.1445156817626</v>
      </c>
      <c r="AB20" s="36">
        <f t="shared" si="5"/>
        <v>3637.1863526538377</v>
      </c>
    </row>
    <row r="21" spans="2:28" s="6" customFormat="1" ht="11.25" customHeight="1" x14ac:dyDescent="0.35">
      <c r="B21" s="19" t="s">
        <v>36</v>
      </c>
      <c r="C21" s="27">
        <v>121.61863414000001</v>
      </c>
      <c r="D21" s="27">
        <v>113.97814611</v>
      </c>
      <c r="E21" s="27">
        <v>133.98564229999999</v>
      </c>
      <c r="F21" s="27">
        <v>270.88495341999993</v>
      </c>
      <c r="G21" s="27">
        <v>210.38843028999997</v>
      </c>
      <c r="H21" s="27">
        <v>220.79987426</v>
      </c>
      <c r="I21" s="27">
        <v>223.85380891</v>
      </c>
      <c r="J21" s="27">
        <v>231.81643920000002</v>
      </c>
      <c r="K21" s="27">
        <v>160.40098099000002</v>
      </c>
      <c r="L21" s="27">
        <v>153.0937424</v>
      </c>
      <c r="M21" s="27">
        <v>175.73433082999998</v>
      </c>
      <c r="N21" s="27">
        <v>227.25036990000001</v>
      </c>
      <c r="O21" s="27">
        <v>258.70906121999997</v>
      </c>
      <c r="P21" s="27">
        <v>250.27002944</v>
      </c>
      <c r="Q21" s="27">
        <v>343.80156897000001</v>
      </c>
      <c r="R21" s="27">
        <v>449.73928874000001</v>
      </c>
      <c r="S21" s="27">
        <v>372.06224181000005</v>
      </c>
      <c r="T21" s="27">
        <v>393.14438691000004</v>
      </c>
      <c r="U21" s="27">
        <v>425.44759748000007</v>
      </c>
      <c r="V21" s="27">
        <v>382.05477308999997</v>
      </c>
      <c r="W21" s="27">
        <v>516.94705941000007</v>
      </c>
      <c r="X21" s="35">
        <v>492.17099602999997</v>
      </c>
      <c r="Y21" s="35">
        <v>604.3963096</v>
      </c>
      <c r="Z21" s="35">
        <v>570.64554323000004</v>
      </c>
      <c r="AA21" s="35">
        <v>2987.4422436817626</v>
      </c>
      <c r="AB21" s="35">
        <v>2987.1207916538378</v>
      </c>
    </row>
    <row r="22" spans="2:28" s="6" customFormat="1" ht="11.25" customHeight="1" x14ac:dyDescent="0.35">
      <c r="B22" s="19" t="s">
        <v>37</v>
      </c>
      <c r="C22" s="27">
        <v>401.23489203999998</v>
      </c>
      <c r="D22" s="27">
        <v>481.37506435000006</v>
      </c>
      <c r="E22" s="27">
        <v>547.49079376999998</v>
      </c>
      <c r="F22" s="27">
        <v>620.86064470000008</v>
      </c>
      <c r="G22" s="27">
        <v>727.28368561000002</v>
      </c>
      <c r="H22" s="27">
        <v>438.85772534</v>
      </c>
      <c r="I22" s="27">
        <v>447.73932266000003</v>
      </c>
      <c r="J22" s="27">
        <v>465.77223277999997</v>
      </c>
      <c r="K22" s="27">
        <v>474.99588111000003</v>
      </c>
      <c r="L22" s="27">
        <v>485.97503245999997</v>
      </c>
      <c r="M22" s="27">
        <v>499.39427060000003</v>
      </c>
      <c r="N22" s="27">
        <v>511.43735787999998</v>
      </c>
      <c r="O22" s="27">
        <v>504.94629736999997</v>
      </c>
      <c r="P22" s="27">
        <v>516.75859979000006</v>
      </c>
      <c r="Q22" s="27">
        <v>528.86051154000006</v>
      </c>
      <c r="R22" s="27">
        <v>540.49964490999992</v>
      </c>
      <c r="S22" s="27">
        <v>547.25363700000003</v>
      </c>
      <c r="T22" s="27">
        <v>556.14110100000005</v>
      </c>
      <c r="U22" s="27">
        <v>568.91186500000003</v>
      </c>
      <c r="V22" s="27">
        <v>579.69671200000005</v>
      </c>
      <c r="W22" s="27">
        <v>590.32103600000005</v>
      </c>
      <c r="X22" s="35">
        <v>602.14049599999998</v>
      </c>
      <c r="Y22" s="35">
        <v>616.23087299999997</v>
      </c>
      <c r="Z22" s="35">
        <v>626.959475</v>
      </c>
      <c r="AA22" s="35">
        <v>637.70227199999999</v>
      </c>
      <c r="AB22" s="35">
        <v>650.065561</v>
      </c>
    </row>
    <row r="23" spans="2:28" s="6" customFormat="1" ht="11.25" customHeight="1" x14ac:dyDescent="0.35">
      <c r="B23" s="20" t="s">
        <v>38</v>
      </c>
      <c r="C23" s="27">
        <v>987.30949383000006</v>
      </c>
      <c r="D23" s="27">
        <v>1004.11527205</v>
      </c>
      <c r="E23" s="27">
        <v>929.50694453999995</v>
      </c>
      <c r="F23" s="27">
        <v>1036.5883868823103</v>
      </c>
      <c r="G23" s="27">
        <v>780.46172912296015</v>
      </c>
      <c r="H23" s="27">
        <v>1138.2151251604816</v>
      </c>
      <c r="I23" s="27">
        <v>1130.3972987729671</v>
      </c>
      <c r="J23" s="27">
        <v>1146.6655648905246</v>
      </c>
      <c r="K23" s="27">
        <v>1202.9636974061409</v>
      </c>
      <c r="L23" s="27">
        <v>1241.7564952801167</v>
      </c>
      <c r="M23" s="27">
        <v>1315.7078663580012</v>
      </c>
      <c r="N23" s="27">
        <v>1392.8271326059071</v>
      </c>
      <c r="O23" s="27">
        <v>1479.8999825299836</v>
      </c>
      <c r="P23" s="27">
        <v>1505.255474049899</v>
      </c>
      <c r="Q23" s="27">
        <v>1629.5671675050432</v>
      </c>
      <c r="R23" s="27">
        <v>1808.2224394486907</v>
      </c>
      <c r="S23" s="27">
        <v>1852.9314632869002</v>
      </c>
      <c r="T23" s="27">
        <v>1894.39682714485</v>
      </c>
      <c r="U23" s="27">
        <v>1957.3846539440301</v>
      </c>
      <c r="V23" s="27">
        <v>2117.0590651289335</v>
      </c>
      <c r="W23" s="27">
        <v>2298.5057395795579</v>
      </c>
      <c r="X23" s="37">
        <v>2248.120354270498</v>
      </c>
      <c r="Y23" s="37">
        <v>2456.811960612335</v>
      </c>
      <c r="Z23" s="37">
        <v>2505.275345865809</v>
      </c>
      <c r="AA23" s="37">
        <v>0</v>
      </c>
      <c r="AB23" s="37">
        <v>0</v>
      </c>
    </row>
    <row r="24" spans="2:28" s="16" customFormat="1" ht="13" x14ac:dyDescent="0.35">
      <c r="B24" s="13" t="s">
        <v>39</v>
      </c>
      <c r="C24" s="29">
        <v>11.5971075</v>
      </c>
      <c r="D24" s="29">
        <v>10.383670583000001</v>
      </c>
      <c r="E24" s="29">
        <v>10.57337053</v>
      </c>
      <c r="F24" s="29">
        <v>67.516270130000009</v>
      </c>
      <c r="G24" s="29">
        <v>0</v>
      </c>
      <c r="H24" s="29">
        <v>1.0369333399999998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0.19917145</v>
      </c>
      <c r="P24" s="29">
        <v>0.98944286000000004</v>
      </c>
      <c r="Q24" s="29">
        <v>0</v>
      </c>
      <c r="R24" s="29">
        <v>0</v>
      </c>
      <c r="S24" s="29">
        <v>2.73085713</v>
      </c>
      <c r="T24" s="29">
        <v>1.9137857299999999</v>
      </c>
      <c r="U24" s="29">
        <v>0</v>
      </c>
      <c r="V24" s="29">
        <v>0</v>
      </c>
      <c r="W24" s="29">
        <v>0</v>
      </c>
      <c r="X24" s="38">
        <v>0</v>
      </c>
      <c r="Y24" s="38">
        <v>0</v>
      </c>
      <c r="Z24" s="38">
        <v>0</v>
      </c>
      <c r="AA24" s="38">
        <v>0.19165457</v>
      </c>
      <c r="AB24" s="38">
        <v>0.97456848000000007</v>
      </c>
    </row>
    <row r="25" spans="2:28" s="16" customFormat="1" ht="13" x14ac:dyDescent="0.35">
      <c r="B25" s="21" t="s">
        <v>40</v>
      </c>
      <c r="C25" s="28">
        <v>53252.176825254006</v>
      </c>
      <c r="D25" s="28">
        <v>53201.470973672927</v>
      </c>
      <c r="E25" s="28">
        <v>54006.065912731392</v>
      </c>
      <c r="F25" s="28">
        <v>55467.187790704513</v>
      </c>
      <c r="G25" s="28">
        <v>55122.56435866376</v>
      </c>
      <c r="H25" s="28">
        <v>55739.921530592976</v>
      </c>
      <c r="I25" s="28">
        <v>55710.269746916667</v>
      </c>
      <c r="J25" s="28">
        <v>55962.384807419861</v>
      </c>
      <c r="K25" s="28">
        <v>58309.694221735692</v>
      </c>
      <c r="L25" s="28">
        <v>60505.238785188449</v>
      </c>
      <c r="M25" s="28">
        <v>61296.593383121173</v>
      </c>
      <c r="N25" s="28">
        <v>61969.914612976332</v>
      </c>
      <c r="O25" s="28">
        <v>63747.185616219649</v>
      </c>
      <c r="P25" s="28">
        <v>66964.154875551292</v>
      </c>
      <c r="Q25" s="28">
        <v>68276.138465803378</v>
      </c>
      <c r="R25" s="28">
        <v>68698.553082888815</v>
      </c>
      <c r="S25" s="28">
        <v>70724.08132318237</v>
      </c>
      <c r="T25" s="28">
        <v>69102.118616628693</v>
      </c>
      <c r="U25" s="28">
        <v>68480.715681731293</v>
      </c>
      <c r="V25" s="28">
        <v>65931.153676876478</v>
      </c>
      <c r="W25" s="28">
        <v>67192.912939788715</v>
      </c>
      <c r="X25" s="36">
        <f t="shared" ref="X25:AB25" si="6">+X26+X27</f>
        <v>66324.012980640517</v>
      </c>
      <c r="Y25" s="36">
        <f t="shared" si="6"/>
        <v>69704.464522780516</v>
      </c>
      <c r="Z25" s="36">
        <f t="shared" si="6"/>
        <v>68813.086613136969</v>
      </c>
      <c r="AA25" s="36">
        <f t="shared" si="6"/>
        <v>71599.5189556267</v>
      </c>
      <c r="AB25" s="36">
        <f t="shared" si="6"/>
        <v>71470.645614081819</v>
      </c>
    </row>
    <row r="26" spans="2:28" s="6" customFormat="1" ht="11.25" customHeight="1" x14ac:dyDescent="0.35">
      <c r="B26" s="19" t="s">
        <v>41</v>
      </c>
      <c r="C26" s="27">
        <v>13184.748028274036</v>
      </c>
      <c r="D26" s="27">
        <v>13038.018753099999</v>
      </c>
      <c r="E26" s="27">
        <v>12712.496025062001</v>
      </c>
      <c r="F26" s="27">
        <v>13213.171418953001</v>
      </c>
      <c r="G26" s="27">
        <v>12470.579500661999</v>
      </c>
      <c r="H26" s="27">
        <v>12582.015348189998</v>
      </c>
      <c r="I26" s="27">
        <v>12209.541437449996</v>
      </c>
      <c r="J26" s="27">
        <v>12254.89081793</v>
      </c>
      <c r="K26" s="27">
        <v>13835.360133029999</v>
      </c>
      <c r="L26" s="27">
        <v>14309.338578289999</v>
      </c>
      <c r="M26" s="27">
        <v>13578.216613979999</v>
      </c>
      <c r="N26" s="27">
        <v>13492.618591300001</v>
      </c>
      <c r="O26" s="27">
        <v>15090.284786970002</v>
      </c>
      <c r="P26" s="27">
        <v>16561.79781742</v>
      </c>
      <c r="Q26" s="27">
        <v>16850.087828470005</v>
      </c>
      <c r="R26" s="27">
        <v>15927.576439349999</v>
      </c>
      <c r="S26" s="27">
        <v>16972.576778110004</v>
      </c>
      <c r="T26" s="27">
        <v>15322.568722709999</v>
      </c>
      <c r="U26" s="27">
        <v>14348.551179489998</v>
      </c>
      <c r="V26" s="27">
        <v>12180.24750023</v>
      </c>
      <c r="W26" s="27">
        <v>13304.866162119999</v>
      </c>
      <c r="X26" s="35">
        <v>12522.046977800002</v>
      </c>
      <c r="Y26" s="35">
        <v>13799.232854003001</v>
      </c>
      <c r="Z26" s="35">
        <v>14160.433099470001</v>
      </c>
      <c r="AA26" s="35">
        <v>16561.49488735</v>
      </c>
      <c r="AB26" s="35">
        <v>14966.62478134</v>
      </c>
    </row>
    <row r="27" spans="2:28" s="6" customFormat="1" ht="11.25" customHeight="1" x14ac:dyDescent="0.35">
      <c r="B27" s="22" t="s">
        <v>42</v>
      </c>
      <c r="C27" s="27">
        <v>40067.42879697997</v>
      </c>
      <c r="D27" s="27">
        <v>40163.45222057293</v>
      </c>
      <c r="E27" s="27">
        <v>41293.569887669393</v>
      </c>
      <c r="F27" s="27">
        <v>42254.01637175151</v>
      </c>
      <c r="G27" s="27">
        <v>42651.984858001757</v>
      </c>
      <c r="H27" s="27">
        <v>43157.906182402978</v>
      </c>
      <c r="I27" s="27">
        <v>43500.728309466671</v>
      </c>
      <c r="J27" s="27">
        <v>43707.493989489863</v>
      </c>
      <c r="K27" s="27">
        <v>44474.334088705691</v>
      </c>
      <c r="L27" s="27">
        <v>46195.900206898448</v>
      </c>
      <c r="M27" s="27">
        <v>47718.376769141178</v>
      </c>
      <c r="N27" s="27">
        <v>48477.296021676331</v>
      </c>
      <c r="O27" s="27">
        <v>48656.900829249644</v>
      </c>
      <c r="P27" s="27">
        <v>50402.357058131289</v>
      </c>
      <c r="Q27" s="27">
        <v>51426.050637333377</v>
      </c>
      <c r="R27" s="27">
        <v>52770.976643538816</v>
      </c>
      <c r="S27" s="27">
        <v>53751.50454507237</v>
      </c>
      <c r="T27" s="27">
        <v>53779.549893918695</v>
      </c>
      <c r="U27" s="27">
        <v>54132.164502241299</v>
      </c>
      <c r="V27" s="27">
        <v>53750.906176646473</v>
      </c>
      <c r="W27" s="27">
        <v>53888.046777668715</v>
      </c>
      <c r="X27" s="39">
        <v>53801.96600284052</v>
      </c>
      <c r="Y27" s="39">
        <v>55905.231668777509</v>
      </c>
      <c r="Z27" s="39">
        <v>54652.653513666963</v>
      </c>
      <c r="AA27" s="39">
        <v>55038.024068276696</v>
      </c>
      <c r="AB27" s="39">
        <v>56504.020832741822</v>
      </c>
    </row>
    <row r="28" spans="2:28" s="5" customFormat="1" ht="13" x14ac:dyDescent="0.35">
      <c r="B28" s="14" t="s">
        <v>43</v>
      </c>
      <c r="C28" s="25">
        <v>437242.73079194356</v>
      </c>
      <c r="D28" s="25">
        <v>475953.47512770718</v>
      </c>
      <c r="E28" s="25">
        <v>499953.99175095139</v>
      </c>
      <c r="F28" s="25">
        <v>534596.06060107087</v>
      </c>
      <c r="G28" s="25">
        <v>565513.20716542401</v>
      </c>
      <c r="H28" s="25">
        <v>581564.63991533173</v>
      </c>
      <c r="I28" s="25">
        <v>588668.63320516713</v>
      </c>
      <c r="J28" s="25">
        <v>603198.5298361911</v>
      </c>
      <c r="K28" s="25">
        <v>626878.89310103725</v>
      </c>
      <c r="L28" s="25">
        <v>643757.32385636459</v>
      </c>
      <c r="M28" s="25">
        <v>666550.23092119035</v>
      </c>
      <c r="N28" s="25">
        <v>682072.81974232465</v>
      </c>
      <c r="O28" s="25">
        <v>699871.6995232855</v>
      </c>
      <c r="P28" s="25">
        <v>712557.07133114629</v>
      </c>
      <c r="Q28" s="25">
        <v>736919.00491699961</v>
      </c>
      <c r="R28" s="25">
        <v>769586.81537029403</v>
      </c>
      <c r="S28" s="25">
        <v>807684.41513082618</v>
      </c>
      <c r="T28" s="25">
        <v>818904.45838771469</v>
      </c>
      <c r="U28" s="25">
        <v>838155.31615078694</v>
      </c>
      <c r="V28" s="25">
        <v>837310.70059818891</v>
      </c>
      <c r="W28" s="25">
        <v>857378.65336978156</v>
      </c>
      <c r="X28" s="33">
        <f t="shared" ref="X28:AB28" si="7">X29+X32+X36+X39+X42+X43+X47+X48</f>
        <v>870388.42984682252</v>
      </c>
      <c r="Y28" s="33">
        <f t="shared" si="7"/>
        <v>884348.32632182539</v>
      </c>
      <c r="Z28" s="33">
        <f t="shared" si="7"/>
        <v>907774.54317969957</v>
      </c>
      <c r="AA28" s="33">
        <f t="shared" si="7"/>
        <v>937278.64496432641</v>
      </c>
      <c r="AB28" s="33">
        <f t="shared" si="7"/>
        <v>947699.43458949612</v>
      </c>
    </row>
    <row r="29" spans="2:28" s="15" customFormat="1" ht="13" x14ac:dyDescent="0.35">
      <c r="B29" s="18" t="s">
        <v>21</v>
      </c>
      <c r="C29" s="26">
        <v>3209.250125</v>
      </c>
      <c r="D29" s="26">
        <v>3152.06585</v>
      </c>
      <c r="E29" s="26">
        <v>2859.8374480000002</v>
      </c>
      <c r="F29" s="26">
        <v>2798.2029210000001</v>
      </c>
      <c r="G29" s="26">
        <v>2801.3298540000001</v>
      </c>
      <c r="H29" s="26">
        <v>2931.511297</v>
      </c>
      <c r="I29" s="26">
        <v>2798.1067919999996</v>
      </c>
      <c r="J29" s="26">
        <v>2809.0137899999995</v>
      </c>
      <c r="K29" s="26">
        <v>2918.5632839999998</v>
      </c>
      <c r="L29" s="26">
        <v>3003.5709989999996</v>
      </c>
      <c r="M29" s="26">
        <v>3018.9852249999999</v>
      </c>
      <c r="N29" s="26">
        <v>7066.6696430000002</v>
      </c>
      <c r="O29" s="26">
        <v>7029.76098</v>
      </c>
      <c r="P29" s="26">
        <v>7173.9133419999998</v>
      </c>
      <c r="Q29" s="26">
        <v>7214.0060320000002</v>
      </c>
      <c r="R29" s="26">
        <v>6905.3834080000006</v>
      </c>
      <c r="S29" s="26">
        <v>7216.5893510000005</v>
      </c>
      <c r="T29" s="26">
        <v>7010.7692199999992</v>
      </c>
      <c r="U29" s="26">
        <v>6900.6323700000003</v>
      </c>
      <c r="V29" s="26">
        <v>6738.7027010000002</v>
      </c>
      <c r="W29" s="26">
        <v>6610.1785119999995</v>
      </c>
      <c r="X29" s="34">
        <f t="shared" ref="X29:AB29" si="8">+X30+X31</f>
        <v>6609.603090999999</v>
      </c>
      <c r="Y29" s="34">
        <f t="shared" si="8"/>
        <v>6673.241426999999</v>
      </c>
      <c r="Z29" s="34">
        <f t="shared" si="8"/>
        <v>6683.0102499999994</v>
      </c>
      <c r="AA29" s="34">
        <f t="shared" si="8"/>
        <v>6824.5164209999994</v>
      </c>
      <c r="AB29" s="34">
        <f t="shared" si="8"/>
        <v>6772.3833020000002</v>
      </c>
    </row>
    <row r="30" spans="2:28" s="6" customFormat="1" ht="11.25" customHeight="1" x14ac:dyDescent="0.35">
      <c r="B30" s="19" t="s">
        <v>22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</row>
    <row r="31" spans="2:28" s="6" customFormat="1" ht="11.25" customHeight="1" x14ac:dyDescent="0.35">
      <c r="B31" s="19" t="s">
        <v>23</v>
      </c>
      <c r="C31" s="27">
        <v>3209.250125</v>
      </c>
      <c r="D31" s="27">
        <v>3152.06585</v>
      </c>
      <c r="E31" s="27">
        <v>2859.8374480000002</v>
      </c>
      <c r="F31" s="27">
        <v>2798.2029210000001</v>
      </c>
      <c r="G31" s="27">
        <v>2801.3298540000001</v>
      </c>
      <c r="H31" s="27">
        <v>2931.511297</v>
      </c>
      <c r="I31" s="27">
        <v>2798.1067919999996</v>
      </c>
      <c r="J31" s="27">
        <v>2809.0137899999995</v>
      </c>
      <c r="K31" s="27">
        <v>2918.5632839999998</v>
      </c>
      <c r="L31" s="27">
        <v>3003.5709989999996</v>
      </c>
      <c r="M31" s="27">
        <v>3018.9852249999999</v>
      </c>
      <c r="N31" s="27">
        <v>7066.6696430000002</v>
      </c>
      <c r="O31" s="27">
        <v>7029.76098</v>
      </c>
      <c r="P31" s="27">
        <v>7173.9133419999998</v>
      </c>
      <c r="Q31" s="27">
        <v>7214.0060320000002</v>
      </c>
      <c r="R31" s="27">
        <v>6905.3834080000006</v>
      </c>
      <c r="S31" s="27">
        <v>7216.5893510000005</v>
      </c>
      <c r="T31" s="27">
        <v>7010.7692199999992</v>
      </c>
      <c r="U31" s="27">
        <v>6900.6323700000003</v>
      </c>
      <c r="V31" s="27">
        <v>6738.7027010000002</v>
      </c>
      <c r="W31" s="27">
        <v>6610.1785119999995</v>
      </c>
      <c r="X31" s="35">
        <v>6609.603090999999</v>
      </c>
      <c r="Y31" s="35">
        <v>6673.241426999999</v>
      </c>
      <c r="Z31" s="35">
        <v>6683.0102499999994</v>
      </c>
      <c r="AA31" s="35">
        <v>6824.5164209999994</v>
      </c>
      <c r="AB31" s="35">
        <v>6772.3833020000002</v>
      </c>
    </row>
    <row r="32" spans="2:28" s="6" customFormat="1" ht="13" x14ac:dyDescent="0.35">
      <c r="B32" s="21" t="s">
        <v>24</v>
      </c>
      <c r="C32" s="28">
        <v>84457.254216605303</v>
      </c>
      <c r="D32" s="28">
        <v>94868.578011903199</v>
      </c>
      <c r="E32" s="28">
        <v>106613.04371599</v>
      </c>
      <c r="F32" s="28">
        <v>117298.92090098001</v>
      </c>
      <c r="G32" s="28">
        <v>123917.60061041001</v>
      </c>
      <c r="H32" s="28">
        <v>126742.81659475001</v>
      </c>
      <c r="I32" s="28">
        <v>130203.84381148001</v>
      </c>
      <c r="J32" s="28">
        <v>137631.59810150001</v>
      </c>
      <c r="K32" s="28">
        <v>146873.53691664001</v>
      </c>
      <c r="L32" s="28">
        <v>147209.53208959001</v>
      </c>
      <c r="M32" s="28">
        <v>153029.22345932998</v>
      </c>
      <c r="N32" s="28">
        <v>156991.80125210001</v>
      </c>
      <c r="O32" s="28">
        <v>164037.70457850001</v>
      </c>
      <c r="P32" s="28">
        <v>156844.17327274999</v>
      </c>
      <c r="Q32" s="28">
        <v>162106.45604809999</v>
      </c>
      <c r="R32" s="28">
        <v>178995.24896887998</v>
      </c>
      <c r="S32" s="28">
        <v>180998.39148562998</v>
      </c>
      <c r="T32" s="28">
        <v>184192.949616</v>
      </c>
      <c r="U32" s="28">
        <v>194732.33733797999</v>
      </c>
      <c r="V32" s="28">
        <v>198305.98025322999</v>
      </c>
      <c r="W32" s="28">
        <v>209146.17453975001</v>
      </c>
      <c r="X32" s="36">
        <f t="shared" ref="X32:AB32" si="9">+X33+X34+X35</f>
        <v>212642.92716159529</v>
      </c>
      <c r="Y32" s="36">
        <f t="shared" si="9"/>
        <v>217716.86146989002</v>
      </c>
      <c r="Z32" s="36">
        <f t="shared" si="9"/>
        <v>223320.81688974</v>
      </c>
      <c r="AA32" s="36">
        <f t="shared" si="9"/>
        <v>228162.52500911002</v>
      </c>
      <c r="AB32" s="36">
        <f t="shared" si="9"/>
        <v>227043.24058645</v>
      </c>
    </row>
    <row r="33" spans="2:28" s="6" customFormat="1" ht="11.25" customHeight="1" x14ac:dyDescent="0.35">
      <c r="B33" s="19" t="s">
        <v>25</v>
      </c>
      <c r="C33" s="27">
        <v>17044.068329999998</v>
      </c>
      <c r="D33" s="27">
        <v>18990.331681489999</v>
      </c>
      <c r="E33" s="27">
        <v>21032.8658</v>
      </c>
      <c r="F33" s="27">
        <v>23748.867148270001</v>
      </c>
      <c r="G33" s="27">
        <v>25852.674399570002</v>
      </c>
      <c r="H33" s="27">
        <v>25950.266393680005</v>
      </c>
      <c r="I33" s="27">
        <v>27306.171360610006</v>
      </c>
      <c r="J33" s="27">
        <v>29164.627678710007</v>
      </c>
      <c r="K33" s="27">
        <v>33061.900999080004</v>
      </c>
      <c r="L33" s="27">
        <v>33505.813546510006</v>
      </c>
      <c r="M33" s="27">
        <v>35434.833864469998</v>
      </c>
      <c r="N33" s="27">
        <v>35585.727430029998</v>
      </c>
      <c r="O33" s="27">
        <v>34754.559032220001</v>
      </c>
      <c r="P33" s="27">
        <v>33478.996078019998</v>
      </c>
      <c r="Q33" s="27">
        <v>33573.755239749997</v>
      </c>
      <c r="R33" s="27">
        <v>34069.642369630004</v>
      </c>
      <c r="S33" s="27">
        <v>37781.902951459997</v>
      </c>
      <c r="T33" s="27">
        <v>36312.503439790002</v>
      </c>
      <c r="U33" s="27">
        <v>37453.454765679999</v>
      </c>
      <c r="V33" s="27">
        <v>39625.14864118</v>
      </c>
      <c r="W33" s="27">
        <v>42090.746400400007</v>
      </c>
      <c r="X33" s="35">
        <v>42131.188458770004</v>
      </c>
      <c r="Y33" s="35">
        <v>43746.028458510002</v>
      </c>
      <c r="Z33" s="35">
        <v>46346.825106029995</v>
      </c>
      <c r="AA33" s="35">
        <v>48548.976621940004</v>
      </c>
      <c r="AB33" s="35">
        <v>48262.73166866001</v>
      </c>
    </row>
    <row r="34" spans="2:28" s="6" customFormat="1" ht="11.25" customHeight="1" x14ac:dyDescent="0.35">
      <c r="B34" s="19" t="s">
        <v>26</v>
      </c>
      <c r="C34" s="27">
        <v>31882.3887339674</v>
      </c>
      <c r="D34" s="27">
        <v>38322.512510834495</v>
      </c>
      <c r="E34" s="27">
        <v>47827.063473679998</v>
      </c>
      <c r="F34" s="27">
        <v>55559.327911710003</v>
      </c>
      <c r="G34" s="27">
        <v>59178.959935099992</v>
      </c>
      <c r="H34" s="27">
        <v>61301.776810640004</v>
      </c>
      <c r="I34" s="27">
        <v>64525.254255750006</v>
      </c>
      <c r="J34" s="27">
        <v>71102.045805089991</v>
      </c>
      <c r="K34" s="27">
        <v>75500.558272390001</v>
      </c>
      <c r="L34" s="27">
        <v>74843.886665900005</v>
      </c>
      <c r="M34" s="27">
        <v>78275.919512719993</v>
      </c>
      <c r="N34" s="27">
        <v>81277.918156080006</v>
      </c>
      <c r="O34" s="27">
        <v>88717.529226190003</v>
      </c>
      <c r="P34" s="27">
        <v>86139.406978049999</v>
      </c>
      <c r="Q34" s="27">
        <v>91082.246750010003</v>
      </c>
      <c r="R34" s="27">
        <v>104076.40733270999</v>
      </c>
      <c r="S34" s="27">
        <v>96844.873936210002</v>
      </c>
      <c r="T34" s="27">
        <v>99663.649233789998</v>
      </c>
      <c r="U34" s="27">
        <v>107212.61875556999</v>
      </c>
      <c r="V34" s="27">
        <v>108334.15159389</v>
      </c>
      <c r="W34" s="27">
        <v>116008.63118826001</v>
      </c>
      <c r="X34" s="35">
        <v>119693.9315514653</v>
      </c>
      <c r="Y34" s="35">
        <v>122954.33874211001</v>
      </c>
      <c r="Z34" s="35">
        <v>124540.86251886</v>
      </c>
      <c r="AA34" s="35">
        <v>125397.70301689001</v>
      </c>
      <c r="AB34" s="35">
        <v>124290.30494090999</v>
      </c>
    </row>
    <row r="35" spans="2:28" s="6" customFormat="1" ht="11.25" customHeight="1" x14ac:dyDescent="0.35">
      <c r="B35" s="20" t="s">
        <v>27</v>
      </c>
      <c r="C35" s="27">
        <v>35530.797152637897</v>
      </c>
      <c r="D35" s="27">
        <v>37555.733819578702</v>
      </c>
      <c r="E35" s="27">
        <v>37753.114442310005</v>
      </c>
      <c r="F35" s="27">
        <v>37990.725840999999</v>
      </c>
      <c r="G35" s="27">
        <v>38885.96627574</v>
      </c>
      <c r="H35" s="27">
        <v>39490.773390430004</v>
      </c>
      <c r="I35" s="27">
        <v>38372.418195120001</v>
      </c>
      <c r="J35" s="27">
        <v>37364.924617700002</v>
      </c>
      <c r="K35" s="27">
        <v>38311.07764517</v>
      </c>
      <c r="L35" s="27">
        <v>38859.831877179997</v>
      </c>
      <c r="M35" s="27">
        <v>39318.470082140004</v>
      </c>
      <c r="N35" s="27">
        <v>40128.155665990002</v>
      </c>
      <c r="O35" s="27">
        <v>40565.61632008999</v>
      </c>
      <c r="P35" s="27">
        <v>37225.770216680001</v>
      </c>
      <c r="Q35" s="27">
        <v>37450.454058340001</v>
      </c>
      <c r="R35" s="27">
        <v>40849.199266539988</v>
      </c>
      <c r="S35" s="27">
        <v>46371.614597959997</v>
      </c>
      <c r="T35" s="27">
        <v>48216.796942420013</v>
      </c>
      <c r="U35" s="27">
        <v>50066.263816729996</v>
      </c>
      <c r="V35" s="27">
        <v>50346.680018160005</v>
      </c>
      <c r="W35" s="27">
        <v>51046.796951089986</v>
      </c>
      <c r="X35" s="37">
        <v>50817.807151360001</v>
      </c>
      <c r="Y35" s="37">
        <v>51016.494269270006</v>
      </c>
      <c r="Z35" s="37">
        <v>52433.129264850002</v>
      </c>
      <c r="AA35" s="37">
        <v>54215.845370280003</v>
      </c>
      <c r="AB35" s="37">
        <v>54490.203976880002</v>
      </c>
    </row>
    <row r="36" spans="2:28" s="6" customFormat="1" ht="13" x14ac:dyDescent="0.35">
      <c r="B36" s="21" t="s">
        <v>28</v>
      </c>
      <c r="C36" s="28">
        <v>20872.924936438998</v>
      </c>
      <c r="D36" s="28">
        <v>40499.931472270007</v>
      </c>
      <c r="E36" s="28">
        <v>42723.802319159993</v>
      </c>
      <c r="F36" s="28">
        <v>40827.75717076</v>
      </c>
      <c r="G36" s="28">
        <v>40206.141004680001</v>
      </c>
      <c r="H36" s="28">
        <v>39585.789272180002</v>
      </c>
      <c r="I36" s="28">
        <v>43192.493562449999</v>
      </c>
      <c r="J36" s="28">
        <v>44679.44952581999</v>
      </c>
      <c r="K36" s="28">
        <v>46664.878544949999</v>
      </c>
      <c r="L36" s="28">
        <v>48570.335075940005</v>
      </c>
      <c r="M36" s="28">
        <v>50170.870436099998</v>
      </c>
      <c r="N36" s="28">
        <v>47449.604769329992</v>
      </c>
      <c r="O36" s="28">
        <v>49115.211118189996</v>
      </c>
      <c r="P36" s="28">
        <v>46199.611020780008</v>
      </c>
      <c r="Q36" s="28">
        <v>46517.396033930003</v>
      </c>
      <c r="R36" s="28">
        <v>47773.791530390001</v>
      </c>
      <c r="S36" s="28">
        <v>53776.426549160002</v>
      </c>
      <c r="T36" s="28">
        <v>58834.310275850003</v>
      </c>
      <c r="U36" s="28">
        <v>60663.43421230001</v>
      </c>
      <c r="V36" s="28">
        <v>59416.024020829995</v>
      </c>
      <c r="W36" s="28">
        <v>62658.990751729994</v>
      </c>
      <c r="X36" s="36">
        <f t="shared" ref="X36:AB36" si="10">+X37+X38</f>
        <v>62448.622787140099</v>
      </c>
      <c r="Y36" s="36">
        <f t="shared" si="10"/>
        <v>59142.820274980739</v>
      </c>
      <c r="Z36" s="36">
        <f t="shared" si="10"/>
        <v>64060.980158270933</v>
      </c>
      <c r="AA36" s="36">
        <f t="shared" si="10"/>
        <v>63169.129486642807</v>
      </c>
      <c r="AB36" s="36">
        <f t="shared" si="10"/>
        <v>60900.860885826725</v>
      </c>
    </row>
    <row r="37" spans="2:28" s="6" customFormat="1" ht="11.25" customHeight="1" x14ac:dyDescent="0.35">
      <c r="B37" s="19" t="s">
        <v>29</v>
      </c>
      <c r="C37" s="27">
        <v>7641.8816982901626</v>
      </c>
      <c r="D37" s="27">
        <v>13925.448528389261</v>
      </c>
      <c r="E37" s="27">
        <v>17731.798149195365</v>
      </c>
      <c r="F37" s="27">
        <v>14924.546696197121</v>
      </c>
      <c r="G37" s="27">
        <v>14531.974656474657</v>
      </c>
      <c r="H37" s="27">
        <v>13300.982994137208</v>
      </c>
      <c r="I37" s="27">
        <v>17848.864528800535</v>
      </c>
      <c r="J37" s="27">
        <v>19546.484915256256</v>
      </c>
      <c r="K37" s="27">
        <v>21807.389197918113</v>
      </c>
      <c r="L37" s="27">
        <v>23090.042903475845</v>
      </c>
      <c r="M37" s="27">
        <v>24655.310095979414</v>
      </c>
      <c r="N37" s="27">
        <v>21873.363648464754</v>
      </c>
      <c r="O37" s="27">
        <v>23257.675100172008</v>
      </c>
      <c r="P37" s="27">
        <v>19775.551204475178</v>
      </c>
      <c r="Q37" s="27">
        <v>20261.768323989687</v>
      </c>
      <c r="R37" s="27">
        <v>20470.953326828934</v>
      </c>
      <c r="S37" s="27">
        <v>27870.021291833677</v>
      </c>
      <c r="T37" s="27">
        <v>33267.684200237833</v>
      </c>
      <c r="U37" s="27">
        <v>35412.798637986343</v>
      </c>
      <c r="V37" s="27">
        <v>34117.819688991069</v>
      </c>
      <c r="W37" s="27">
        <v>38158.913691246344</v>
      </c>
      <c r="X37" s="35">
        <v>38487.605031120664</v>
      </c>
      <c r="Y37" s="35">
        <v>35288.851086887393</v>
      </c>
      <c r="Z37" s="35">
        <v>40338.4939453509</v>
      </c>
      <c r="AA37" s="35">
        <v>38226.43737478026</v>
      </c>
      <c r="AB37" s="35">
        <v>36112.570952313559</v>
      </c>
    </row>
    <row r="38" spans="2:28" s="6" customFormat="1" ht="11.25" customHeight="1" x14ac:dyDescent="0.35">
      <c r="B38" s="20" t="s">
        <v>30</v>
      </c>
      <c r="C38" s="27">
        <v>13231.043238148835</v>
      </c>
      <c r="D38" s="27">
        <v>26574.482943880743</v>
      </c>
      <c r="E38" s="27">
        <v>24992.004169964632</v>
      </c>
      <c r="F38" s="27">
        <v>25903.210474562879</v>
      </c>
      <c r="G38" s="27">
        <v>25674.166348205348</v>
      </c>
      <c r="H38" s="27">
        <v>26284.80627804279</v>
      </c>
      <c r="I38" s="27">
        <v>25343.629033649464</v>
      </c>
      <c r="J38" s="27">
        <v>25132.964610563737</v>
      </c>
      <c r="K38" s="27">
        <v>24857.489347031889</v>
      </c>
      <c r="L38" s="27">
        <v>25480.292172464156</v>
      </c>
      <c r="M38" s="27">
        <v>25515.560340120588</v>
      </c>
      <c r="N38" s="27">
        <v>25576.241120865241</v>
      </c>
      <c r="O38" s="27">
        <v>25857.536018017992</v>
      </c>
      <c r="P38" s="27">
        <v>26424.059816304827</v>
      </c>
      <c r="Q38" s="27">
        <v>26255.627709940316</v>
      </c>
      <c r="R38" s="27">
        <v>27302.838203561067</v>
      </c>
      <c r="S38" s="27">
        <v>25906.405257326325</v>
      </c>
      <c r="T38" s="27">
        <v>25566.62607561217</v>
      </c>
      <c r="U38" s="27">
        <v>25250.635574313663</v>
      </c>
      <c r="V38" s="27">
        <v>25298.204331838926</v>
      </c>
      <c r="W38" s="27">
        <v>24500.077060483651</v>
      </c>
      <c r="X38" s="37">
        <v>23961.017756019435</v>
      </c>
      <c r="Y38" s="37">
        <v>23853.96918809335</v>
      </c>
      <c r="Z38" s="37">
        <v>23722.486212920034</v>
      </c>
      <c r="AA38" s="37">
        <v>24942.692111862551</v>
      </c>
      <c r="AB38" s="37">
        <v>24788.289933513166</v>
      </c>
    </row>
    <row r="39" spans="2:28" s="6" customFormat="1" ht="13" x14ac:dyDescent="0.35">
      <c r="B39" s="21" t="s">
        <v>31</v>
      </c>
      <c r="C39" s="28">
        <v>139541.39915132441</v>
      </c>
      <c r="D39" s="28">
        <v>139034.82574182871</v>
      </c>
      <c r="E39" s="28">
        <v>133820.24900306002</v>
      </c>
      <c r="F39" s="28">
        <v>139419.35851947003</v>
      </c>
      <c r="G39" s="28">
        <v>149289.91295148002</v>
      </c>
      <c r="H39" s="28">
        <v>154340.61211641002</v>
      </c>
      <c r="I39" s="28">
        <v>155717.07359635</v>
      </c>
      <c r="J39" s="28">
        <v>157925.37061451</v>
      </c>
      <c r="K39" s="28">
        <v>166438.12241087999</v>
      </c>
      <c r="L39" s="28">
        <v>170518.55518798999</v>
      </c>
      <c r="M39" s="28">
        <v>176675.3839134</v>
      </c>
      <c r="N39" s="28">
        <v>181222.66799772001</v>
      </c>
      <c r="O39" s="28">
        <v>183563.27116752</v>
      </c>
      <c r="P39" s="28">
        <v>192472.41406409279</v>
      </c>
      <c r="Q39" s="28">
        <v>199667.20877306571</v>
      </c>
      <c r="R39" s="28">
        <v>202443.40891685852</v>
      </c>
      <c r="S39" s="28">
        <v>214647.6854834914</v>
      </c>
      <c r="T39" s="28">
        <v>214090.42597140852</v>
      </c>
      <c r="U39" s="28">
        <v>215911.18899061828</v>
      </c>
      <c r="V39" s="28">
        <v>210034.53509005936</v>
      </c>
      <c r="W39" s="28">
        <v>216155.30760161448</v>
      </c>
      <c r="X39" s="36">
        <f t="shared" ref="X39:AB39" si="11">+X40+X41</f>
        <v>216885.00895507706</v>
      </c>
      <c r="Y39" s="36">
        <f t="shared" si="11"/>
        <v>220659.08963828208</v>
      </c>
      <c r="Z39" s="36">
        <f t="shared" si="11"/>
        <v>228845.82337052553</v>
      </c>
      <c r="AA39" s="36">
        <f t="shared" si="11"/>
        <v>246253.41299212616</v>
      </c>
      <c r="AB39" s="36">
        <f t="shared" si="11"/>
        <v>250122.11289816941</v>
      </c>
    </row>
    <row r="40" spans="2:28" s="6" customFormat="1" ht="11.25" customHeight="1" x14ac:dyDescent="0.35">
      <c r="B40" s="19" t="s">
        <v>32</v>
      </c>
      <c r="C40" s="27">
        <v>22517.033075213611</v>
      </c>
      <c r="D40" s="27">
        <v>10171.838250361598</v>
      </c>
      <c r="E40" s="27">
        <v>10381.487571017902</v>
      </c>
      <c r="F40" s="27">
        <v>11611.155148013338</v>
      </c>
      <c r="G40" s="27">
        <v>15582.727617429391</v>
      </c>
      <c r="H40" s="27">
        <v>16193.664424975634</v>
      </c>
      <c r="I40" s="27">
        <v>16171.553105965351</v>
      </c>
      <c r="J40" s="27">
        <v>16868.670537897899</v>
      </c>
      <c r="K40" s="27">
        <v>16649.559754089707</v>
      </c>
      <c r="L40" s="27">
        <v>17094.060732927981</v>
      </c>
      <c r="M40" s="27">
        <v>17839.794484077491</v>
      </c>
      <c r="N40" s="27">
        <v>22536.872377870466</v>
      </c>
      <c r="O40" s="27">
        <v>19581.009011008602</v>
      </c>
      <c r="P40" s="27">
        <v>25038.605830293189</v>
      </c>
      <c r="Q40" s="27">
        <v>25881.430092592956</v>
      </c>
      <c r="R40" s="27">
        <v>27055.848028826247</v>
      </c>
      <c r="S40" s="27">
        <v>25968.9201330121</v>
      </c>
      <c r="T40" s="27">
        <v>25725.008409571215</v>
      </c>
      <c r="U40" s="27">
        <v>25711.643869998414</v>
      </c>
      <c r="V40" s="27">
        <v>24827.08847382883</v>
      </c>
      <c r="W40" s="27">
        <v>24137.774595339048</v>
      </c>
      <c r="X40" s="35">
        <v>23719.368716186706</v>
      </c>
      <c r="Y40" s="35">
        <v>24033.238246134671</v>
      </c>
      <c r="Z40" s="35">
        <v>24513.47002518989</v>
      </c>
      <c r="AA40" s="35">
        <v>25807.584801518526</v>
      </c>
      <c r="AB40" s="35">
        <v>26024.744039181591</v>
      </c>
    </row>
    <row r="41" spans="2:28" s="6" customFormat="1" ht="11.25" customHeight="1" x14ac:dyDescent="0.35">
      <c r="B41" s="20" t="s">
        <v>33</v>
      </c>
      <c r="C41" s="27">
        <v>117024.36607611079</v>
      </c>
      <c r="D41" s="27">
        <v>128862.98749146711</v>
      </c>
      <c r="E41" s="27">
        <v>123438.76143204211</v>
      </c>
      <c r="F41" s="27">
        <v>127808.20337145668</v>
      </c>
      <c r="G41" s="27">
        <v>133707.18533405062</v>
      </c>
      <c r="H41" s="27">
        <v>138146.94769143438</v>
      </c>
      <c r="I41" s="27">
        <v>139545.52049038466</v>
      </c>
      <c r="J41" s="27">
        <v>141056.70007661209</v>
      </c>
      <c r="K41" s="27">
        <v>149788.56265679028</v>
      </c>
      <c r="L41" s="27">
        <v>153424.494455062</v>
      </c>
      <c r="M41" s="27">
        <v>158835.58942932251</v>
      </c>
      <c r="N41" s="27">
        <v>158685.79561984955</v>
      </c>
      <c r="O41" s="27">
        <v>163982.2621565114</v>
      </c>
      <c r="P41" s="27">
        <v>167433.80823379962</v>
      </c>
      <c r="Q41" s="27">
        <v>173785.77868047275</v>
      </c>
      <c r="R41" s="27">
        <v>175387.56088803228</v>
      </c>
      <c r="S41" s="27">
        <v>188678.76535047928</v>
      </c>
      <c r="T41" s="27">
        <v>188365.4175618373</v>
      </c>
      <c r="U41" s="27">
        <v>190199.54512061985</v>
      </c>
      <c r="V41" s="27">
        <v>185207.44661623053</v>
      </c>
      <c r="W41" s="27">
        <v>192017.53300627542</v>
      </c>
      <c r="X41" s="37">
        <v>193165.64023889037</v>
      </c>
      <c r="Y41" s="37">
        <v>196625.85139214739</v>
      </c>
      <c r="Z41" s="37">
        <v>204332.35334533564</v>
      </c>
      <c r="AA41" s="37">
        <v>220445.82819060763</v>
      </c>
      <c r="AB41" s="37">
        <v>224097.36885898781</v>
      </c>
    </row>
    <row r="42" spans="2:28" s="6" customFormat="1" ht="13" x14ac:dyDescent="0.35">
      <c r="B42" s="13" t="s">
        <v>34</v>
      </c>
      <c r="C42" s="29">
        <v>144250.52260979102</v>
      </c>
      <c r="D42" s="29">
        <v>152389.15461017931</v>
      </c>
      <c r="E42" s="29">
        <v>164465.82935637925</v>
      </c>
      <c r="F42" s="29">
        <v>178411.40371470409</v>
      </c>
      <c r="G42" s="29">
        <v>193828.95119437727</v>
      </c>
      <c r="H42" s="29">
        <v>199824.86856419483</v>
      </c>
      <c r="I42" s="29">
        <v>199068.64488836122</v>
      </c>
      <c r="J42" s="29">
        <v>200866.54935166132</v>
      </c>
      <c r="K42" s="29">
        <v>203733.16629900469</v>
      </c>
      <c r="L42" s="29">
        <v>210432.51283993621</v>
      </c>
      <c r="M42" s="29">
        <v>215821.96696825291</v>
      </c>
      <c r="N42" s="29">
        <v>219114.79865812644</v>
      </c>
      <c r="O42" s="29">
        <v>223528.47453290521</v>
      </c>
      <c r="P42" s="29">
        <v>233939.5887531935</v>
      </c>
      <c r="Q42" s="29">
        <v>243768.11040882854</v>
      </c>
      <c r="R42" s="29">
        <v>252013.13461707681</v>
      </c>
      <c r="S42" s="29">
        <v>265675.30181931541</v>
      </c>
      <c r="T42" s="29">
        <v>268876.22675619443</v>
      </c>
      <c r="U42" s="29">
        <v>274092.24171702191</v>
      </c>
      <c r="V42" s="29">
        <v>279606.8864976617</v>
      </c>
      <c r="W42" s="29">
        <v>281689.80199950928</v>
      </c>
      <c r="X42" s="38">
        <v>289653.48847085901</v>
      </c>
      <c r="Y42" s="38">
        <v>296570.04995839554</v>
      </c>
      <c r="Z42" s="38">
        <v>303780.71786924731</v>
      </c>
      <c r="AA42" s="38">
        <v>313049.62806872407</v>
      </c>
      <c r="AB42" s="38">
        <v>318413.15002314467</v>
      </c>
    </row>
    <row r="43" spans="2:28" s="6" customFormat="1" ht="13" x14ac:dyDescent="0.35">
      <c r="B43" s="21" t="s">
        <v>35</v>
      </c>
      <c r="C43" s="28">
        <v>1391.83865726</v>
      </c>
      <c r="D43" s="28">
        <v>1488.2180015500001</v>
      </c>
      <c r="E43" s="28">
        <v>1479.75716314076</v>
      </c>
      <c r="F43" s="28">
        <v>1659.6629320623106</v>
      </c>
      <c r="G43" s="28">
        <v>1510.71906123296</v>
      </c>
      <c r="H43" s="28">
        <v>1636.0628878059347</v>
      </c>
      <c r="I43" s="28">
        <v>1644.6393103192227</v>
      </c>
      <c r="J43" s="28">
        <v>1680.3145828998897</v>
      </c>
      <c r="K43" s="28">
        <v>1740.3068451069344</v>
      </c>
      <c r="L43" s="28">
        <v>1779.6191540198352</v>
      </c>
      <c r="M43" s="28">
        <v>1870.6383952063018</v>
      </c>
      <c r="N43" s="28">
        <v>1980.4744437519826</v>
      </c>
      <c r="O43" s="28">
        <v>2063.3699809008299</v>
      </c>
      <c r="P43" s="28">
        <v>2092.5026579387309</v>
      </c>
      <c r="Q43" s="28">
        <v>2260.7724352920686</v>
      </c>
      <c r="R43" s="28">
        <v>2445.7506736899204</v>
      </c>
      <c r="S43" s="28">
        <v>2473.5296919469001</v>
      </c>
      <c r="T43" s="28">
        <v>2512.5154422430501</v>
      </c>
      <c r="U43" s="28">
        <v>2637.4296521825199</v>
      </c>
      <c r="V43" s="28">
        <v>2748.0466778713944</v>
      </c>
      <c r="W43" s="28">
        <v>2934.4740448890552</v>
      </c>
      <c r="X43" s="36">
        <f t="shared" ref="X43:AB43" si="12">+X44+X45+X46</f>
        <v>2896.728016750571</v>
      </c>
      <c r="Y43" s="36">
        <f t="shared" si="12"/>
        <v>3126.2365044665489</v>
      </c>
      <c r="Z43" s="36">
        <f t="shared" si="12"/>
        <v>3191.6345896889088</v>
      </c>
      <c r="AA43" s="36">
        <f t="shared" si="12"/>
        <v>3146.3956095367234</v>
      </c>
      <c r="AB43" s="36">
        <f t="shared" si="12"/>
        <v>3152.1616782934266</v>
      </c>
    </row>
    <row r="44" spans="2:28" s="6" customFormat="1" ht="11.25" customHeight="1" x14ac:dyDescent="0.35">
      <c r="B44" s="19" t="s">
        <v>36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35">
        <v>0</v>
      </c>
      <c r="Y44" s="35">
        <v>0</v>
      </c>
      <c r="Z44" s="35">
        <v>0</v>
      </c>
      <c r="AA44" s="35">
        <v>2508.6933375367234</v>
      </c>
      <c r="AB44" s="35">
        <v>2502.0961172934267</v>
      </c>
    </row>
    <row r="45" spans="2:28" s="6" customFormat="1" ht="11.25" customHeight="1" x14ac:dyDescent="0.35">
      <c r="B45" s="19" t="s">
        <v>37</v>
      </c>
      <c r="C45" s="27">
        <v>401.23489203999998</v>
      </c>
      <c r="D45" s="27">
        <v>481.37506435000006</v>
      </c>
      <c r="E45" s="27">
        <v>547.49079376999998</v>
      </c>
      <c r="F45" s="27">
        <v>620.86064470000008</v>
      </c>
      <c r="G45" s="27">
        <v>727.28368561000002</v>
      </c>
      <c r="H45" s="27">
        <v>438.85772534</v>
      </c>
      <c r="I45" s="27">
        <v>447.73932266000003</v>
      </c>
      <c r="J45" s="27">
        <v>465.77223277999997</v>
      </c>
      <c r="K45" s="27">
        <v>474.99588111000003</v>
      </c>
      <c r="L45" s="27">
        <v>485.97503245999997</v>
      </c>
      <c r="M45" s="27">
        <v>499.39427060000003</v>
      </c>
      <c r="N45" s="27">
        <v>511.43735787999998</v>
      </c>
      <c r="O45" s="27">
        <v>504.94629736999997</v>
      </c>
      <c r="P45" s="27">
        <v>516.75859979000006</v>
      </c>
      <c r="Q45" s="27">
        <v>528.86051154000006</v>
      </c>
      <c r="R45" s="27">
        <v>540.49964490999992</v>
      </c>
      <c r="S45" s="27">
        <v>547.25363700000003</v>
      </c>
      <c r="T45" s="27">
        <v>556.14110100000005</v>
      </c>
      <c r="U45" s="27">
        <v>568.91186500000003</v>
      </c>
      <c r="V45" s="27">
        <v>579.69671200000005</v>
      </c>
      <c r="W45" s="27">
        <v>590.32103600000005</v>
      </c>
      <c r="X45" s="35">
        <v>602.14049599999998</v>
      </c>
      <c r="Y45" s="35">
        <v>616.23087299999997</v>
      </c>
      <c r="Z45" s="35">
        <v>626.959475</v>
      </c>
      <c r="AA45" s="35">
        <v>637.70227199999999</v>
      </c>
      <c r="AB45" s="35">
        <v>650.065561</v>
      </c>
    </row>
    <row r="46" spans="2:28" s="6" customFormat="1" ht="11.25" customHeight="1" x14ac:dyDescent="0.35">
      <c r="B46" s="20" t="s">
        <v>38</v>
      </c>
      <c r="C46" s="27">
        <v>990.60376522000001</v>
      </c>
      <c r="D46" s="27">
        <v>1006.8429372000001</v>
      </c>
      <c r="E46" s="27">
        <v>932.26636937076</v>
      </c>
      <c r="F46" s="27">
        <v>1038.8022873623104</v>
      </c>
      <c r="G46" s="27">
        <v>783.43537562296012</v>
      </c>
      <c r="H46" s="27">
        <v>1197.2051624659348</v>
      </c>
      <c r="I46" s="27">
        <v>1196.8999876592227</v>
      </c>
      <c r="J46" s="27">
        <v>1214.5423501198898</v>
      </c>
      <c r="K46" s="27">
        <v>1265.3109639969343</v>
      </c>
      <c r="L46" s="27">
        <v>1293.6441215598352</v>
      </c>
      <c r="M46" s="27">
        <v>1371.2441246063017</v>
      </c>
      <c r="N46" s="27">
        <v>1469.0370858719825</v>
      </c>
      <c r="O46" s="27">
        <v>1558.42368353083</v>
      </c>
      <c r="P46" s="27">
        <v>1575.7440581487308</v>
      </c>
      <c r="Q46" s="27">
        <v>1731.9119237520686</v>
      </c>
      <c r="R46" s="27">
        <v>1905.2510287799207</v>
      </c>
      <c r="S46" s="27">
        <v>1926.2760549469001</v>
      </c>
      <c r="T46" s="27">
        <v>1956.3743412430499</v>
      </c>
      <c r="U46" s="27">
        <v>2068.5177871825199</v>
      </c>
      <c r="V46" s="27">
        <v>2168.3499658713945</v>
      </c>
      <c r="W46" s="27">
        <v>2344.1530088890549</v>
      </c>
      <c r="X46" s="37">
        <v>2294.587520750571</v>
      </c>
      <c r="Y46" s="37">
        <v>2510.0056314665489</v>
      </c>
      <c r="Z46" s="37">
        <v>2564.6751146889087</v>
      </c>
      <c r="AA46" s="37">
        <v>0</v>
      </c>
      <c r="AB46" s="37">
        <v>0</v>
      </c>
    </row>
    <row r="47" spans="2:28" s="6" customFormat="1" ht="13" x14ac:dyDescent="0.35">
      <c r="B47" s="13" t="s">
        <v>39</v>
      </c>
      <c r="C47" s="29">
        <v>11.5971075</v>
      </c>
      <c r="D47" s="29">
        <v>10.383670583000001</v>
      </c>
      <c r="E47" s="29">
        <v>10.57337053</v>
      </c>
      <c r="F47" s="29">
        <v>54.498830649999995</v>
      </c>
      <c r="G47" s="29">
        <v>0</v>
      </c>
      <c r="H47" s="29">
        <v>1.0369333399999998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0.19917145</v>
      </c>
      <c r="P47" s="29">
        <v>0.98944286000000004</v>
      </c>
      <c r="Q47" s="29">
        <v>0</v>
      </c>
      <c r="R47" s="29">
        <v>0</v>
      </c>
      <c r="S47" s="29">
        <v>2.73085713</v>
      </c>
      <c r="T47" s="29">
        <v>1.9137857299999999</v>
      </c>
      <c r="U47" s="29">
        <v>0</v>
      </c>
      <c r="V47" s="29">
        <v>0</v>
      </c>
      <c r="W47" s="29">
        <v>0</v>
      </c>
      <c r="X47" s="38">
        <v>0</v>
      </c>
      <c r="Y47" s="38">
        <v>0</v>
      </c>
      <c r="Z47" s="38">
        <v>0</v>
      </c>
      <c r="AA47" s="38">
        <v>0.19165457</v>
      </c>
      <c r="AB47" s="38">
        <v>0.97456848000000007</v>
      </c>
    </row>
    <row r="48" spans="2:28" s="6" customFormat="1" ht="13" x14ac:dyDescent="0.35">
      <c r="B48" s="21" t="s">
        <v>44</v>
      </c>
      <c r="C48" s="28">
        <v>43507.943988023791</v>
      </c>
      <c r="D48" s="28">
        <v>44510.317769392932</v>
      </c>
      <c r="E48" s="28">
        <v>47980.899374691391</v>
      </c>
      <c r="F48" s="28">
        <v>54126.255611444518</v>
      </c>
      <c r="G48" s="28">
        <v>53958.552489243753</v>
      </c>
      <c r="H48" s="28">
        <v>56501.94224965098</v>
      </c>
      <c r="I48" s="28">
        <v>56043.831244206667</v>
      </c>
      <c r="J48" s="28">
        <v>57606.233869799871</v>
      </c>
      <c r="K48" s="28">
        <v>58510.318800455694</v>
      </c>
      <c r="L48" s="28">
        <v>62243.198509888447</v>
      </c>
      <c r="M48" s="28">
        <v>65963.162523901177</v>
      </c>
      <c r="N48" s="28">
        <v>68246.802978296342</v>
      </c>
      <c r="O48" s="28">
        <v>70533.70799381964</v>
      </c>
      <c r="P48" s="28">
        <v>73833.878777531281</v>
      </c>
      <c r="Q48" s="28">
        <v>75385.055185783393</v>
      </c>
      <c r="R48" s="28">
        <v>79010.09725539881</v>
      </c>
      <c r="S48" s="28">
        <v>82893.759893152368</v>
      </c>
      <c r="T48" s="28">
        <v>83385.347320288696</v>
      </c>
      <c r="U48" s="28">
        <v>83218.0518706843</v>
      </c>
      <c r="V48" s="28">
        <v>80460.525357536477</v>
      </c>
      <c r="W48" s="28">
        <v>78183.725920288707</v>
      </c>
      <c r="X48" s="36">
        <f t="shared" ref="X48:AB48" si="13">+X49+X50</f>
        <v>79252.05136440054</v>
      </c>
      <c r="Y48" s="36">
        <f t="shared" si="13"/>
        <v>80460.027048810531</v>
      </c>
      <c r="Z48" s="36">
        <f t="shared" si="13"/>
        <v>77891.560052226996</v>
      </c>
      <c r="AA48" s="36">
        <f t="shared" si="13"/>
        <v>76672.845722616694</v>
      </c>
      <c r="AB48" s="36">
        <f t="shared" si="13"/>
        <v>81294.550647131837</v>
      </c>
    </row>
    <row r="49" spans="2:28" s="6" customFormat="1" ht="11.25" customHeight="1" x14ac:dyDescent="0.35">
      <c r="B49" s="19" t="s">
        <v>41</v>
      </c>
      <c r="C49" s="27">
        <v>19298.555605534035</v>
      </c>
      <c r="D49" s="27">
        <v>22917.699658690002</v>
      </c>
      <c r="E49" s="27">
        <v>24376.057746651997</v>
      </c>
      <c r="F49" s="27">
        <v>29778.155258533003</v>
      </c>
      <c r="G49" s="27">
        <v>29138.433181181997</v>
      </c>
      <c r="H49" s="27">
        <v>31442.123938700002</v>
      </c>
      <c r="I49" s="27">
        <v>30584.883324829992</v>
      </c>
      <c r="J49" s="27">
        <v>31986.957189369998</v>
      </c>
      <c r="K49" s="27">
        <v>32458.448969430006</v>
      </c>
      <c r="L49" s="27">
        <v>34657.651922680001</v>
      </c>
      <c r="M49" s="27">
        <v>37083.803065210006</v>
      </c>
      <c r="N49" s="27">
        <v>38265.610098360004</v>
      </c>
      <c r="O49" s="27">
        <v>40264.992325739993</v>
      </c>
      <c r="P49" s="27">
        <v>41713.924146069992</v>
      </c>
      <c r="Q49" s="27">
        <v>42294.705268970007</v>
      </c>
      <c r="R49" s="27">
        <v>44339.026139300011</v>
      </c>
      <c r="S49" s="27">
        <v>47664.48067931</v>
      </c>
      <c r="T49" s="27">
        <v>47672.63153156</v>
      </c>
      <c r="U49" s="27">
        <v>47444.874767389992</v>
      </c>
      <c r="V49" s="27">
        <v>44823.129688330002</v>
      </c>
      <c r="W49" s="27">
        <v>42290.809863569993</v>
      </c>
      <c r="X49" s="35">
        <v>43449.772504860011</v>
      </c>
      <c r="Y49" s="35">
        <v>42497.993871073006</v>
      </c>
      <c r="Z49" s="35">
        <v>41251.078573360013</v>
      </c>
      <c r="AA49" s="35">
        <v>39973.566079960001</v>
      </c>
      <c r="AB49" s="35">
        <v>43050.050329730002</v>
      </c>
    </row>
    <row r="50" spans="2:28" s="6" customFormat="1" ht="11.25" customHeight="1" x14ac:dyDescent="0.35">
      <c r="B50" s="22" t="s">
        <v>45</v>
      </c>
      <c r="C50" s="30">
        <v>24209.388382489757</v>
      </c>
      <c r="D50" s="30">
        <v>21592.618110702926</v>
      </c>
      <c r="E50" s="30">
        <v>23604.841628039394</v>
      </c>
      <c r="F50" s="30">
        <v>24348.100352911511</v>
      </c>
      <c r="G50" s="30">
        <v>24820.11930806176</v>
      </c>
      <c r="H50" s="30">
        <v>25059.818310950981</v>
      </c>
      <c r="I50" s="30">
        <v>25458.947919376675</v>
      </c>
      <c r="J50" s="30">
        <v>25619.276680429874</v>
      </c>
      <c r="K50" s="30">
        <v>26051.869831025688</v>
      </c>
      <c r="L50" s="30">
        <v>27585.54658720845</v>
      </c>
      <c r="M50" s="30">
        <v>28879.359458691179</v>
      </c>
      <c r="N50" s="30">
        <v>29981.192879936338</v>
      </c>
      <c r="O50" s="30">
        <v>30268.715668079647</v>
      </c>
      <c r="P50" s="30">
        <v>32119.954631461293</v>
      </c>
      <c r="Q50" s="30">
        <v>33090.349916813386</v>
      </c>
      <c r="R50" s="30">
        <v>34671.071116098807</v>
      </c>
      <c r="S50" s="30">
        <v>35229.279213842368</v>
      </c>
      <c r="T50" s="30">
        <v>35712.715788728696</v>
      </c>
      <c r="U50" s="30">
        <v>35773.177103294307</v>
      </c>
      <c r="V50" s="30">
        <v>35637.395669206468</v>
      </c>
      <c r="W50" s="30">
        <v>35892.916056718714</v>
      </c>
      <c r="X50" s="39">
        <v>35802.278859540529</v>
      </c>
      <c r="Y50" s="39">
        <v>37962.033177737518</v>
      </c>
      <c r="Z50" s="39">
        <v>36640.481478866976</v>
      </c>
      <c r="AA50" s="39">
        <v>36699.279642656693</v>
      </c>
      <c r="AB50" s="39">
        <v>38244.500317401835</v>
      </c>
    </row>
    <row r="51" spans="2:28" ht="13" x14ac:dyDescent="0.35">
      <c r="B51" s="7" t="s">
        <v>46</v>
      </c>
      <c r="C51" s="31">
        <v>-29139.740474714956</v>
      </c>
      <c r="D51" s="31">
        <v>-32182.895333170309</v>
      </c>
      <c r="E51" s="31">
        <v>-42887.659453738015</v>
      </c>
      <c r="F51" s="31">
        <v>-59715.372210240108</v>
      </c>
      <c r="G51" s="31">
        <v>-75058.756077679282</v>
      </c>
      <c r="H51" s="31">
        <v>-73565.756363008637</v>
      </c>
      <c r="I51" s="31">
        <v>-73910.963537616597</v>
      </c>
      <c r="J51" s="31">
        <v>-78315.718496755813</v>
      </c>
      <c r="K51" s="31">
        <v>-77469.084343435359</v>
      </c>
      <c r="L51" s="31">
        <v>-77680.744958618423</v>
      </c>
      <c r="M51" s="31">
        <v>-82732.075766864116</v>
      </c>
      <c r="N51" s="31">
        <v>-86975.054083365947</v>
      </c>
      <c r="O51" s="31">
        <v>-84341.532595681143</v>
      </c>
      <c r="P51" s="31">
        <v>-95882.030407344806</v>
      </c>
      <c r="Q51" s="31">
        <v>-101223.03099115088</v>
      </c>
      <c r="R51" s="31">
        <v>-99177.763880985323</v>
      </c>
      <c r="S51" s="31">
        <v>-110725.32097629528</v>
      </c>
      <c r="T51" s="31">
        <v>-112697.63052084378</v>
      </c>
      <c r="U51" s="31">
        <v>-109335.97471642483</v>
      </c>
      <c r="V51" s="31">
        <v>-106267.36115875281</v>
      </c>
      <c r="W51" s="31">
        <v>-96430.449485153658</v>
      </c>
      <c r="X51" s="40">
        <f t="shared" ref="X51:AB51" si="14">+X5-X28</f>
        <v>-94933.019643684383</v>
      </c>
      <c r="Y51" s="40">
        <f t="shared" si="14"/>
        <v>-91330.984611739521</v>
      </c>
      <c r="Z51" s="40">
        <f t="shared" si="14"/>
        <v>-90921.735641654232</v>
      </c>
      <c r="AA51" s="40">
        <f t="shared" si="14"/>
        <v>-91094.072678417433</v>
      </c>
      <c r="AB51" s="40">
        <f t="shared" si="14"/>
        <v>-100038.30320807453</v>
      </c>
    </row>
    <row r="52" spans="2:28" x14ac:dyDescent="0.35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2:28" x14ac:dyDescent="0.3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2:28" ht="15" customHeight="1" x14ac:dyDescent="0.3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2:28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101" spans="3:23" x14ac:dyDescent="0.3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3:23" x14ac:dyDescent="0.3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3:23" x14ac:dyDescent="0.3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3:23" x14ac:dyDescent="0.3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3:23" x14ac:dyDescent="0.3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3:23" x14ac:dyDescent="0.3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3:23" x14ac:dyDescent="0.3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3:23" x14ac:dyDescent="0.3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3:23" x14ac:dyDescent="0.3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3:23" x14ac:dyDescent="0.3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3:23" x14ac:dyDescent="0.3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3:23" x14ac:dyDescent="0.3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3:23" x14ac:dyDescent="0.3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3:23" x14ac:dyDescent="0.3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3:23" x14ac:dyDescent="0.3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3:23" x14ac:dyDescent="0.3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3:23" x14ac:dyDescent="0.3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3:23" x14ac:dyDescent="0.3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3:23" x14ac:dyDescent="0.3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3:23" x14ac:dyDescent="0.3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3:23" x14ac:dyDescent="0.3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3:23" x14ac:dyDescent="0.3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3:23" x14ac:dyDescent="0.3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3:23" x14ac:dyDescent="0.3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3:23" x14ac:dyDescent="0.35"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3:23" x14ac:dyDescent="0.35"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3:23" x14ac:dyDescent="0.35"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3:23" x14ac:dyDescent="0.35"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3:23" x14ac:dyDescent="0.35"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3:23" x14ac:dyDescent="0.35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3:23" x14ac:dyDescent="0.3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3:23" x14ac:dyDescent="0.35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3:23" x14ac:dyDescent="0.3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3:23" x14ac:dyDescent="0.35"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3:23" x14ac:dyDescent="0.35"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3:23" x14ac:dyDescent="0.35"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3:23" x14ac:dyDescent="0.35"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3:23" x14ac:dyDescent="0.35"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3:23" x14ac:dyDescent="0.35"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3:23" x14ac:dyDescent="0.35"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3:23" x14ac:dyDescent="0.35"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3:23" x14ac:dyDescent="0.35"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3:23" x14ac:dyDescent="0.35"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3:23" x14ac:dyDescent="0.35"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3:23" x14ac:dyDescent="0.35"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3:23" x14ac:dyDescent="0.35"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3:23" x14ac:dyDescent="0.35">
      <c r="C147" s="24"/>
    </row>
    <row r="148" spans="3:23" x14ac:dyDescent="0.35">
      <c r="C148" s="24"/>
    </row>
    <row r="149" spans="3:23" x14ac:dyDescent="0.35">
      <c r="C149" s="24"/>
    </row>
    <row r="150" spans="3:23" x14ac:dyDescent="0.35">
      <c r="C150" s="24"/>
    </row>
    <row r="151" spans="3:23" x14ac:dyDescent="0.35">
      <c r="C151" s="24"/>
    </row>
    <row r="152" spans="3:23" x14ac:dyDescent="0.35">
      <c r="C152" s="24"/>
    </row>
    <row r="153" spans="3:23" x14ac:dyDescent="0.35">
      <c r="C153" s="24"/>
    </row>
    <row r="154" spans="3:23" x14ac:dyDescent="0.35">
      <c r="C154" s="24"/>
    </row>
    <row r="155" spans="3:23" x14ac:dyDescent="0.35">
      <c r="C155" s="24"/>
    </row>
    <row r="156" spans="3:23" x14ac:dyDescent="0.35">
      <c r="C156" s="24"/>
    </row>
    <row r="157" spans="3:23" x14ac:dyDescent="0.35">
      <c r="C157" s="24"/>
    </row>
    <row r="158" spans="3:23" x14ac:dyDescent="0.35">
      <c r="C158" s="24"/>
    </row>
    <row r="159" spans="3:23" x14ac:dyDescent="0.35">
      <c r="C159" s="24"/>
    </row>
    <row r="160" spans="3:23" x14ac:dyDescent="0.35">
      <c r="C160" s="24"/>
    </row>
    <row r="161" spans="3:3" x14ac:dyDescent="0.35">
      <c r="C161" s="24"/>
    </row>
    <row r="162" spans="3:3" x14ac:dyDescent="0.35">
      <c r="C162" s="24"/>
    </row>
    <row r="163" spans="3:3" x14ac:dyDescent="0.35">
      <c r="C163" s="24"/>
    </row>
    <row r="164" spans="3:3" x14ac:dyDescent="0.35">
      <c r="C164" s="24"/>
    </row>
    <row r="165" spans="3:3" x14ac:dyDescent="0.35">
      <c r="C165" s="24"/>
    </row>
    <row r="166" spans="3:3" x14ac:dyDescent="0.35">
      <c r="C166" s="24"/>
    </row>
    <row r="167" spans="3:3" x14ac:dyDescent="0.35">
      <c r="C167" s="24"/>
    </row>
    <row r="168" spans="3:3" x14ac:dyDescent="0.35">
      <c r="C168" s="24"/>
    </row>
    <row r="169" spans="3:3" x14ac:dyDescent="0.35">
      <c r="C169" s="24"/>
    </row>
    <row r="170" spans="3:3" x14ac:dyDescent="0.35">
      <c r="C170" s="24"/>
    </row>
    <row r="171" spans="3:3" x14ac:dyDescent="0.35">
      <c r="C171" s="24"/>
    </row>
    <row r="172" spans="3:3" x14ac:dyDescent="0.35">
      <c r="C172" s="24"/>
    </row>
    <row r="173" spans="3:3" x14ac:dyDescent="0.35">
      <c r="C173" s="24"/>
    </row>
    <row r="174" spans="3:3" x14ac:dyDescent="0.35">
      <c r="C174" s="24"/>
    </row>
    <row r="175" spans="3:3" x14ac:dyDescent="0.35">
      <c r="C175" s="24"/>
    </row>
    <row r="176" spans="3:3" x14ac:dyDescent="0.35">
      <c r="C176" s="24"/>
    </row>
    <row r="177" spans="3:3" x14ac:dyDescent="0.35">
      <c r="C177" s="24"/>
    </row>
    <row r="178" spans="3:3" x14ac:dyDescent="0.35">
      <c r="C178" s="24"/>
    </row>
    <row r="179" spans="3:3" x14ac:dyDescent="0.35">
      <c r="C179" s="24"/>
    </row>
    <row r="180" spans="3:3" x14ac:dyDescent="0.35">
      <c r="C180" s="24"/>
    </row>
    <row r="181" spans="3:3" x14ac:dyDescent="0.35">
      <c r="C181" s="24"/>
    </row>
    <row r="182" spans="3:3" x14ac:dyDescent="0.35">
      <c r="C182" s="24"/>
    </row>
    <row r="183" spans="3:3" x14ac:dyDescent="0.35">
      <c r="C183" s="24"/>
    </row>
    <row r="184" spans="3:3" x14ac:dyDescent="0.35">
      <c r="C184" s="24"/>
    </row>
    <row r="185" spans="3:3" x14ac:dyDescent="0.35">
      <c r="C185" s="24"/>
    </row>
    <row r="186" spans="3:3" x14ac:dyDescent="0.35">
      <c r="C186" s="24"/>
    </row>
    <row r="187" spans="3:3" x14ac:dyDescent="0.35">
      <c r="C187" s="24"/>
    </row>
    <row r="188" spans="3:3" x14ac:dyDescent="0.35">
      <c r="C188" s="24"/>
    </row>
    <row r="189" spans="3:3" x14ac:dyDescent="0.35">
      <c r="C189" s="24"/>
    </row>
    <row r="190" spans="3:3" x14ac:dyDescent="0.35">
      <c r="C190" s="24"/>
    </row>
    <row r="191" spans="3:3" x14ac:dyDescent="0.35">
      <c r="C191" s="24"/>
    </row>
    <row r="192" spans="3:3" x14ac:dyDescent="0.35">
      <c r="C192" s="24"/>
    </row>
    <row r="193" spans="3:3" x14ac:dyDescent="0.35">
      <c r="C193" s="24"/>
    </row>
    <row r="194" spans="3:3" x14ac:dyDescent="0.35">
      <c r="C194" s="24"/>
    </row>
    <row r="195" spans="3:3" x14ac:dyDescent="0.35">
      <c r="C195" s="24"/>
    </row>
    <row r="196" spans="3:3" x14ac:dyDescent="0.35">
      <c r="C196" s="24"/>
    </row>
    <row r="197" spans="3:3" x14ac:dyDescent="0.35">
      <c r="C197" s="24"/>
    </row>
    <row r="198" spans="3:3" x14ac:dyDescent="0.35">
      <c r="C198" s="24"/>
    </row>
    <row r="199" spans="3:3" x14ac:dyDescent="0.35">
      <c r="C199" s="24"/>
    </row>
    <row r="200" spans="3:3" x14ac:dyDescent="0.35">
      <c r="C200" s="24"/>
    </row>
    <row r="201" spans="3:3" x14ac:dyDescent="0.35">
      <c r="C201" s="24"/>
    </row>
    <row r="202" spans="3:3" x14ac:dyDescent="0.35">
      <c r="C202" s="24"/>
    </row>
    <row r="203" spans="3:3" x14ac:dyDescent="0.35">
      <c r="C203" s="24"/>
    </row>
    <row r="204" spans="3:3" x14ac:dyDescent="0.35">
      <c r="C204" s="24"/>
    </row>
    <row r="205" spans="3:3" x14ac:dyDescent="0.35">
      <c r="C205" s="24"/>
    </row>
    <row r="206" spans="3:3" x14ac:dyDescent="0.35">
      <c r="C206" s="24"/>
    </row>
    <row r="207" spans="3:3" x14ac:dyDescent="0.35">
      <c r="C207" s="24"/>
    </row>
    <row r="208" spans="3:3" x14ac:dyDescent="0.35">
      <c r="C208" s="24"/>
    </row>
    <row r="209" spans="3:3" x14ac:dyDescent="0.35">
      <c r="C209" s="24"/>
    </row>
    <row r="210" spans="3:3" x14ac:dyDescent="0.35">
      <c r="C210" s="24"/>
    </row>
    <row r="211" spans="3:3" x14ac:dyDescent="0.35">
      <c r="C211" s="24"/>
    </row>
    <row r="212" spans="3:3" x14ac:dyDescent="0.35">
      <c r="C212" s="24"/>
    </row>
    <row r="213" spans="3:3" x14ac:dyDescent="0.35">
      <c r="C213" s="24"/>
    </row>
    <row r="214" spans="3:3" x14ac:dyDescent="0.35">
      <c r="C214" s="24"/>
    </row>
    <row r="215" spans="3:3" x14ac:dyDescent="0.35">
      <c r="C215" s="24"/>
    </row>
    <row r="216" spans="3:3" x14ac:dyDescent="0.35">
      <c r="C216" s="24"/>
    </row>
    <row r="217" spans="3:3" x14ac:dyDescent="0.35">
      <c r="C217" s="24"/>
    </row>
    <row r="218" spans="3:3" x14ac:dyDescent="0.35">
      <c r="C218" s="24"/>
    </row>
    <row r="219" spans="3:3" x14ac:dyDescent="0.35">
      <c r="C219" s="24"/>
    </row>
    <row r="220" spans="3:3" x14ac:dyDescent="0.35">
      <c r="C220" s="24"/>
    </row>
    <row r="221" spans="3:3" x14ac:dyDescent="0.35">
      <c r="C221" s="24"/>
    </row>
    <row r="222" spans="3:3" x14ac:dyDescent="0.35">
      <c r="C222" s="24"/>
    </row>
    <row r="223" spans="3:3" x14ac:dyDescent="0.35">
      <c r="C223" s="24"/>
    </row>
    <row r="224" spans="3:3" x14ac:dyDescent="0.35">
      <c r="C224" s="24"/>
    </row>
    <row r="225" spans="3:3" x14ac:dyDescent="0.35">
      <c r="C225" s="24"/>
    </row>
    <row r="226" spans="3:3" x14ac:dyDescent="0.35">
      <c r="C226" s="24"/>
    </row>
    <row r="227" spans="3:3" x14ac:dyDescent="0.35">
      <c r="C227" s="24"/>
    </row>
    <row r="228" spans="3:3" x14ac:dyDescent="0.35">
      <c r="C228" s="24"/>
    </row>
    <row r="229" spans="3:3" x14ac:dyDescent="0.35">
      <c r="C229" s="24"/>
    </row>
    <row r="230" spans="3:3" x14ac:dyDescent="0.35">
      <c r="C230" s="24"/>
    </row>
    <row r="231" spans="3:3" x14ac:dyDescent="0.35">
      <c r="C231" s="24"/>
    </row>
    <row r="232" spans="3:3" x14ac:dyDescent="0.35">
      <c r="C232" s="24"/>
    </row>
    <row r="233" spans="3:3" x14ac:dyDescent="0.35">
      <c r="C233" s="24"/>
    </row>
    <row r="234" spans="3:3" x14ac:dyDescent="0.35">
      <c r="C234" s="24"/>
    </row>
    <row r="235" spans="3:3" x14ac:dyDescent="0.35">
      <c r="C235" s="24"/>
    </row>
    <row r="236" spans="3:3" x14ac:dyDescent="0.35">
      <c r="C236" s="24"/>
    </row>
    <row r="237" spans="3:3" x14ac:dyDescent="0.35">
      <c r="C237" s="24"/>
    </row>
    <row r="238" spans="3:3" x14ac:dyDescent="0.35">
      <c r="C238" s="24"/>
    </row>
    <row r="239" spans="3:3" x14ac:dyDescent="0.35">
      <c r="C239" s="24"/>
    </row>
    <row r="240" spans="3:3" x14ac:dyDescent="0.35">
      <c r="C240" s="24"/>
    </row>
    <row r="241" spans="3:3" x14ac:dyDescent="0.35">
      <c r="C241" s="24"/>
    </row>
    <row r="242" spans="3:3" x14ac:dyDescent="0.35">
      <c r="C242" s="24"/>
    </row>
    <row r="243" spans="3:3" x14ac:dyDescent="0.35">
      <c r="C243" s="24"/>
    </row>
    <row r="244" spans="3:3" x14ac:dyDescent="0.35">
      <c r="C244" s="24"/>
    </row>
    <row r="245" spans="3:3" x14ac:dyDescent="0.35">
      <c r="C245" s="24"/>
    </row>
    <row r="246" spans="3:3" x14ac:dyDescent="0.35">
      <c r="C246" s="24"/>
    </row>
    <row r="247" spans="3:3" x14ac:dyDescent="0.35">
      <c r="C247" s="24"/>
    </row>
    <row r="248" spans="3:3" x14ac:dyDescent="0.35">
      <c r="C248" s="24"/>
    </row>
    <row r="249" spans="3:3" x14ac:dyDescent="0.35">
      <c r="C249" s="24"/>
    </row>
    <row r="250" spans="3:3" x14ac:dyDescent="0.35">
      <c r="C250" s="24"/>
    </row>
    <row r="251" spans="3:3" x14ac:dyDescent="0.35">
      <c r="C251" s="24"/>
    </row>
    <row r="252" spans="3:3" x14ac:dyDescent="0.35">
      <c r="C252" s="24"/>
    </row>
    <row r="253" spans="3:3" x14ac:dyDescent="0.35">
      <c r="C253" s="24"/>
    </row>
    <row r="254" spans="3:3" x14ac:dyDescent="0.35">
      <c r="C254" s="24"/>
    </row>
    <row r="255" spans="3:3" x14ac:dyDescent="0.35">
      <c r="C255" s="24"/>
    </row>
    <row r="256" spans="3:3" x14ac:dyDescent="0.35">
      <c r="C256" s="24"/>
    </row>
    <row r="257" spans="3:3" x14ac:dyDescent="0.35">
      <c r="C257" s="24"/>
    </row>
    <row r="258" spans="3:3" x14ac:dyDescent="0.35">
      <c r="C258" s="24"/>
    </row>
    <row r="259" spans="3:3" x14ac:dyDescent="0.35">
      <c r="C259" s="24"/>
    </row>
    <row r="260" spans="3:3" x14ac:dyDescent="0.35">
      <c r="C260" s="24"/>
    </row>
    <row r="261" spans="3:3" x14ac:dyDescent="0.35">
      <c r="C261" s="24"/>
    </row>
    <row r="262" spans="3:3" x14ac:dyDescent="0.35">
      <c r="C262" s="24"/>
    </row>
    <row r="263" spans="3:3" x14ac:dyDescent="0.35">
      <c r="C263" s="24"/>
    </row>
    <row r="264" spans="3:3" x14ac:dyDescent="0.35">
      <c r="C264" s="24"/>
    </row>
    <row r="265" spans="3:3" x14ac:dyDescent="0.35">
      <c r="C265" s="24"/>
    </row>
    <row r="266" spans="3:3" x14ac:dyDescent="0.35">
      <c r="C266" s="24"/>
    </row>
    <row r="267" spans="3:3" x14ac:dyDescent="0.35">
      <c r="C267" s="24"/>
    </row>
    <row r="268" spans="3:3" x14ac:dyDescent="0.35">
      <c r="C268" s="24"/>
    </row>
    <row r="269" spans="3:3" x14ac:dyDescent="0.35">
      <c r="C269" s="24"/>
    </row>
    <row r="270" spans="3:3" x14ac:dyDescent="0.35">
      <c r="C270" s="24"/>
    </row>
    <row r="271" spans="3:3" x14ac:dyDescent="0.35">
      <c r="C271" s="24"/>
    </row>
    <row r="272" spans="3:3" x14ac:dyDescent="0.35">
      <c r="C272" s="24"/>
    </row>
    <row r="273" spans="3:3" x14ac:dyDescent="0.35">
      <c r="C273" s="24"/>
    </row>
    <row r="274" spans="3:3" x14ac:dyDescent="0.35">
      <c r="C274" s="24"/>
    </row>
    <row r="275" spans="3:3" x14ac:dyDescent="0.35">
      <c r="C275" s="24"/>
    </row>
    <row r="276" spans="3:3" x14ac:dyDescent="0.35">
      <c r="C276" s="24"/>
    </row>
    <row r="277" spans="3:3" x14ac:dyDescent="0.35">
      <c r="C277" s="24"/>
    </row>
    <row r="278" spans="3:3" x14ac:dyDescent="0.35">
      <c r="C278" s="24"/>
    </row>
    <row r="279" spans="3:3" x14ac:dyDescent="0.35">
      <c r="C279" s="24"/>
    </row>
    <row r="280" spans="3:3" x14ac:dyDescent="0.35">
      <c r="C280" s="24"/>
    </row>
    <row r="281" spans="3:3" x14ac:dyDescent="0.35">
      <c r="C281" s="24"/>
    </row>
    <row r="282" spans="3:3" x14ac:dyDescent="0.35">
      <c r="C282" s="24"/>
    </row>
    <row r="283" spans="3:3" x14ac:dyDescent="0.35">
      <c r="C283" s="24"/>
    </row>
    <row r="284" spans="3:3" x14ac:dyDescent="0.35">
      <c r="C284" s="24"/>
    </row>
    <row r="285" spans="3:3" x14ac:dyDescent="0.35">
      <c r="C285" s="24"/>
    </row>
    <row r="286" spans="3:3" x14ac:dyDescent="0.35">
      <c r="C286" s="24"/>
    </row>
    <row r="287" spans="3:3" x14ac:dyDescent="0.35">
      <c r="C287" s="24"/>
    </row>
    <row r="288" spans="3:3" x14ac:dyDescent="0.35">
      <c r="C288" s="24"/>
    </row>
    <row r="289" spans="3:3" x14ac:dyDescent="0.35">
      <c r="C289" s="24"/>
    </row>
    <row r="290" spans="3:3" x14ac:dyDescent="0.35">
      <c r="C290" s="24"/>
    </row>
    <row r="291" spans="3:3" x14ac:dyDescent="0.35">
      <c r="C291" s="24"/>
    </row>
    <row r="292" spans="3:3" x14ac:dyDescent="0.35">
      <c r="C292" s="24"/>
    </row>
    <row r="293" spans="3:3" x14ac:dyDescent="0.35">
      <c r="C293" s="24"/>
    </row>
    <row r="294" spans="3:3" x14ac:dyDescent="0.35">
      <c r="C294" s="24"/>
    </row>
    <row r="295" spans="3:3" x14ac:dyDescent="0.35">
      <c r="C295" s="24"/>
    </row>
    <row r="296" spans="3:3" x14ac:dyDescent="0.35">
      <c r="C296" s="24"/>
    </row>
    <row r="297" spans="3:3" x14ac:dyDescent="0.35">
      <c r="C297" s="24"/>
    </row>
    <row r="298" spans="3:3" x14ac:dyDescent="0.35">
      <c r="C298" s="24"/>
    </row>
    <row r="299" spans="3:3" x14ac:dyDescent="0.35">
      <c r="C299" s="24"/>
    </row>
    <row r="300" spans="3:3" x14ac:dyDescent="0.35">
      <c r="C300" s="24"/>
    </row>
    <row r="301" spans="3:3" x14ac:dyDescent="0.35">
      <c r="C301" s="24"/>
    </row>
    <row r="302" spans="3:3" x14ac:dyDescent="0.35">
      <c r="C302" s="24"/>
    </row>
    <row r="303" spans="3:3" x14ac:dyDescent="0.35">
      <c r="C303" s="24"/>
    </row>
    <row r="304" spans="3:3" x14ac:dyDescent="0.35">
      <c r="C304" s="24"/>
    </row>
    <row r="305" spans="3:3" x14ac:dyDescent="0.35">
      <c r="C305" s="24"/>
    </row>
    <row r="306" spans="3:3" x14ac:dyDescent="0.35">
      <c r="C306" s="24"/>
    </row>
    <row r="307" spans="3:3" x14ac:dyDescent="0.35">
      <c r="C307" s="24"/>
    </row>
    <row r="308" spans="3:3" x14ac:dyDescent="0.35">
      <c r="C308" s="24"/>
    </row>
    <row r="309" spans="3:3" x14ac:dyDescent="0.35">
      <c r="C309" s="24"/>
    </row>
    <row r="310" spans="3:3" x14ac:dyDescent="0.35">
      <c r="C310" s="24"/>
    </row>
    <row r="311" spans="3:3" x14ac:dyDescent="0.35">
      <c r="C311" s="24"/>
    </row>
    <row r="312" spans="3:3" x14ac:dyDescent="0.35">
      <c r="C312" s="24"/>
    </row>
    <row r="313" spans="3:3" x14ac:dyDescent="0.35">
      <c r="C313" s="24"/>
    </row>
    <row r="314" spans="3:3" x14ac:dyDescent="0.35">
      <c r="C314" s="24"/>
    </row>
    <row r="315" spans="3:3" x14ac:dyDescent="0.35">
      <c r="C315" s="24"/>
    </row>
    <row r="316" spans="3:3" x14ac:dyDescent="0.35">
      <c r="C316" s="24"/>
    </row>
    <row r="317" spans="3:3" x14ac:dyDescent="0.35">
      <c r="C317" s="24"/>
    </row>
    <row r="318" spans="3:3" x14ac:dyDescent="0.35">
      <c r="C318" s="24"/>
    </row>
    <row r="319" spans="3:3" x14ac:dyDescent="0.35">
      <c r="C319" s="24"/>
    </row>
    <row r="320" spans="3:3" x14ac:dyDescent="0.35">
      <c r="C320" s="24"/>
    </row>
    <row r="321" spans="3:3" x14ac:dyDescent="0.35">
      <c r="C321" s="24"/>
    </row>
    <row r="322" spans="3:3" x14ac:dyDescent="0.35">
      <c r="C322" s="24"/>
    </row>
    <row r="323" spans="3:3" x14ac:dyDescent="0.35">
      <c r="C323" s="24"/>
    </row>
    <row r="324" spans="3:3" x14ac:dyDescent="0.35">
      <c r="C324" s="24"/>
    </row>
    <row r="325" spans="3:3" x14ac:dyDescent="0.35">
      <c r="C325" s="24"/>
    </row>
    <row r="326" spans="3:3" x14ac:dyDescent="0.35">
      <c r="C326" s="24"/>
    </row>
    <row r="327" spans="3:3" x14ac:dyDescent="0.35">
      <c r="C327" s="24"/>
    </row>
    <row r="328" spans="3:3" x14ac:dyDescent="0.35">
      <c r="C328" s="24"/>
    </row>
    <row r="329" spans="3:3" x14ac:dyDescent="0.35">
      <c r="C329" s="24"/>
    </row>
    <row r="330" spans="3:3" x14ac:dyDescent="0.35">
      <c r="C330" s="24"/>
    </row>
    <row r="331" spans="3:3" x14ac:dyDescent="0.35">
      <c r="C331" s="24"/>
    </row>
    <row r="332" spans="3:3" x14ac:dyDescent="0.35">
      <c r="C332" s="24"/>
    </row>
    <row r="333" spans="3:3" x14ac:dyDescent="0.35">
      <c r="C333" s="24"/>
    </row>
    <row r="334" spans="3:3" x14ac:dyDescent="0.35">
      <c r="C334" s="24"/>
    </row>
    <row r="335" spans="3:3" x14ac:dyDescent="0.35">
      <c r="C335" s="24"/>
    </row>
  </sheetData>
  <mergeCells count="11">
    <mergeCell ref="X3:AA3"/>
    <mergeCell ref="T3:W3"/>
    <mergeCell ref="P3:S3"/>
    <mergeCell ref="B3:B4"/>
    <mergeCell ref="H3:K3"/>
    <mergeCell ref="L3:O3"/>
    <mergeCell ref="C3:C4"/>
    <mergeCell ref="D3:D4"/>
    <mergeCell ref="E3:E4"/>
    <mergeCell ref="F3:F4"/>
    <mergeCell ref="G3:G4"/>
  </mergeCells>
  <phoneticPr fontId="15" type="noConversion"/>
  <conditionalFormatting sqref="C5:AB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4f0d9006-a5da-4854-a5db-c67409c87564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E34F161E-74F0-44F3-8103-26C6F9367AFB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 I-2025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2025-08-12T15:06:19Z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4f0d9006-a5da-4854-a5db-c67409c87564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2024-11-23T19:26:40Z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c4a4ae82-9cab-436b-92b5-0c507538dbba</vt:lpwstr>
  </property>
  <property fmtid="{D5CDD505-2E9C-101B-9397-08002B2CF9AE}" pid="11" name="MSIP_Label_38962dcf-d39f-4edc-a396-338a56ba9170_ContentBits">
    <vt:lpwstr>0</vt:lpwstr>
  </property>
</Properties>
</file>